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2025\Septiembre\"/>
    </mc:Choice>
  </mc:AlternateContent>
  <xr:revisionPtr revIDLastSave="0" documentId="13_ncr:1_{CC61A7B0-CCD7-4F40-9CFD-0F95F4329E47}" xr6:coauthVersionLast="47" xr6:coauthVersionMax="47" xr10:uidLastSave="{00000000-0000-0000-0000-000000000000}"/>
  <bookViews>
    <workbookView xWindow="-120" yWindow="-120" windowWidth="20730" windowHeight="11160" xr2:uid="{F1D5E06B-226B-4B91-AB2E-2D463665DE41}"/>
  </bookViews>
  <sheets>
    <sheet name="Ingreso y Egreso" sheetId="1" r:id="rId1"/>
  </sheets>
  <externalReferences>
    <externalReference r:id="rId2"/>
  </externalReferences>
  <definedNames>
    <definedName name="_xlnm.Print_Area" localSheetId="0">'Ingreso y Egreso'!$A$1:$H$152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1" i="1" l="1"/>
  <c r="G141" i="1"/>
  <c r="H123" i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F103" i="1"/>
  <c r="G102" i="1"/>
  <c r="F102" i="1"/>
  <c r="H9" i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8" i="1"/>
  <c r="H7" i="1"/>
  <c r="H141" i="1" l="1"/>
</calcChain>
</file>

<file path=xl/sharedStrings.xml><?xml version="1.0" encoding="utf-8"?>
<sst xmlns="http://schemas.openxmlformats.org/spreadsheetml/2006/main" count="365" uniqueCount="156">
  <si>
    <t>HOSPITAL MUNICIPAL PEPILLO SALCEDO</t>
  </si>
  <si>
    <t>LIBRO BANCO AL 30 DE SEPTIEMBRE DEL 2025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</si>
  <si>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</si>
  <si>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</si>
  <si>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</si>
  <si>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</si>
  <si>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</si>
  <si>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</si>
  <si>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</si>
  <si>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</si>
  <si>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</si>
  <si>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</si>
  <si>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DEPOSITO</t>
  </si>
  <si>
    <t>SENASA SUBSIDIADO</t>
  </si>
  <si>
    <t>SENASA ODONTOLOGIA</t>
  </si>
  <si>
    <t>TRANSFERENCIA</t>
  </si>
  <si>
    <t>DONI MARIA REYNOSO</t>
  </si>
  <si>
    <t>PAGO DE ALIMENTOS Y BEBIDAS PARA PERSONAS</t>
  </si>
  <si>
    <t xml:space="preserve">REFRIWILSON, SRL </t>
  </si>
  <si>
    <t>PAGO DE MATERIALES DE BOMBILLO RECARGABLE</t>
  </si>
  <si>
    <t>REFRIWAILSON, SRL</t>
  </si>
  <si>
    <t>PAGO DE UTILES DE COCINA GRECA</t>
  </si>
  <si>
    <t>TRANFERENCIA</t>
  </si>
  <si>
    <t>PHD &amp; ASOCIADOS, SRL</t>
  </si>
  <si>
    <t>PAGO DE EQUIPO DE OFICINA</t>
  </si>
  <si>
    <t>SUPERMERCADO DANIEL, EIRL</t>
  </si>
  <si>
    <t>MORAMI, SRL</t>
  </si>
  <si>
    <t>PAGO DE FUNDAS ROJAS</t>
  </si>
  <si>
    <t>ANA DOMINGA BRITO MARTINEZ</t>
  </si>
  <si>
    <t>PAGO DE INCENTIVO ENERO-JUNIO 2025</t>
  </si>
  <si>
    <t>KALINY  BATISTA SOLANO</t>
  </si>
  <si>
    <t>MELVYS ANDRES ALMONTE TORRES</t>
  </si>
  <si>
    <t>ONESIMO MERAN ULLOA</t>
  </si>
  <si>
    <t xml:space="preserve">EVELYN ESTHER ABREU CRUZ </t>
  </si>
  <si>
    <t>CRUZ MARIA  TEJADA PEREZ</t>
  </si>
  <si>
    <t>ELIS QUEZADA TORIBIO</t>
  </si>
  <si>
    <t>ISLENIS BEATRIZ ATIZOL RIVAS</t>
  </si>
  <si>
    <t>VANESSA ALTAGRACIA RICHETTY GUZMAN</t>
  </si>
  <si>
    <t>LUISA MARIANA TEJADA RODRIGUEZ</t>
  </si>
  <si>
    <t>SANTA MADELIN SANTANA TAVAREZ</t>
  </si>
  <si>
    <t>MIRELDA ALTAGRACIA DE LA CRUZ RODRIGUEZ</t>
  </si>
  <si>
    <t>YELITZA SAMIRA DEL ROSARIO HEREDIA</t>
  </si>
  <si>
    <t>ELSA DOLORES DE LOS SANTOS DE BUENO</t>
  </si>
  <si>
    <t>ADRIAN MARIA  BELLIARD HICIANO DE UREÑA</t>
  </si>
  <si>
    <t>AIDEE ESTELA PEREZ CRUZ</t>
  </si>
  <si>
    <t>YOSELIN LORENZO RODRIGUEZ</t>
  </si>
  <si>
    <t>NORCA ARACELIS MARTINEZ RODRIGUEZ</t>
  </si>
  <si>
    <t>MARIA AMADA DE LOS SANTOS MERAN</t>
  </si>
  <si>
    <t>MARIA ISABELL SALCEDO BATISTA DE GOMEZ</t>
  </si>
  <si>
    <t>ELIDA INDIANA JIMENEZ JIMENEZ</t>
  </si>
  <si>
    <t>NATIVIDAD PEREZ ROJAS</t>
  </si>
  <si>
    <t>DANIEL FERNANDEZ TINEO</t>
  </si>
  <si>
    <t>YEYSSA MARLEN BATISTA TORRES</t>
  </si>
  <si>
    <t>CARMEN ALCANTARA ALCANTARA</t>
  </si>
  <si>
    <t xml:space="preserve">CONCEPCION  CASTRO VARGAS </t>
  </si>
  <si>
    <t>DOMINGA ANTONIA CASTILLO HERNANDEZ</t>
  </si>
  <si>
    <t>DIOGEXI MARIA TAVERAS TRINIDAD</t>
  </si>
  <si>
    <t>MANUEL AMBIORIX ACEVEDO CLASE</t>
  </si>
  <si>
    <t xml:space="preserve">ROSARIO DEL CARMEN CABRERA DE LOPEZ </t>
  </si>
  <si>
    <t>WILQUIN MANUEL CABREJA BETANCES</t>
  </si>
  <si>
    <t>YORKA EMERIDANIA CEPEDA CASTRO</t>
  </si>
  <si>
    <t>RINA GOMEZ SANCHEZ</t>
  </si>
  <si>
    <t>ANA ELVIA PEREZ CLASE</t>
  </si>
  <si>
    <t>MELVIN JOAQUIN ULLOA LAUREANO</t>
  </si>
  <si>
    <t>LORENZA PADILLA OGANDO</t>
  </si>
  <si>
    <t>RAMONA MERAN ALCANTARA</t>
  </si>
  <si>
    <t>JOANNY ELIZABETH PERALTA MEDINA</t>
  </si>
  <si>
    <t xml:space="preserve">YASMIN ALTAGRACIA  VALERIO SALAS </t>
  </si>
  <si>
    <t>PERLA JOSEFINA DE LA ROSA DIAZ</t>
  </si>
  <si>
    <t>CARMEN MARIA DELGADILLO ESPINAL</t>
  </si>
  <si>
    <t xml:space="preserve">ARSENIA MERAN ALCANTARA DE CASTILLO </t>
  </si>
  <si>
    <t>MARIA CARIDAD CASTRO PEREZ</t>
  </si>
  <si>
    <t>MIGUEL FERNANDO ARAUJO VALDEZ</t>
  </si>
  <si>
    <t>MIGUEL SANTIAGO HURTADO BONILLA</t>
  </si>
  <si>
    <t>ROSA ESTEL MENDOZA DE RUBEN</t>
  </si>
  <si>
    <t>SONIA ESTHER PEREZ LOPEZ</t>
  </si>
  <si>
    <t>HILDANIA MERCEDES VILLAMAN SOSA</t>
  </si>
  <si>
    <t>ARIANNY FRANCISCA DIAZ BELLIARD</t>
  </si>
  <si>
    <t>WILMAN HIDALGO</t>
  </si>
  <si>
    <t>NOELIA NATALI CABRERA BLANCO</t>
  </si>
  <si>
    <t>ROSA DELBA SORIANO ACEVEDO</t>
  </si>
  <si>
    <t>MARIELA ISABEL ROMAN HERNANDEZ</t>
  </si>
  <si>
    <t>ROSA LAURA ALMONTE CABRERA</t>
  </si>
  <si>
    <t>JOHANNA RAQUEL RUBEN</t>
  </si>
  <si>
    <t xml:space="preserve">YOLAURY MARGARITA ALMONTE PLASENCIA </t>
  </si>
  <si>
    <t>RUBEN JUNIOR SOSA LECLERC</t>
  </si>
  <si>
    <t>ELISA MARIALQUIS ROSA PEÑA</t>
  </si>
  <si>
    <t>ROSA YRIS BERROA TORRES</t>
  </si>
  <si>
    <t>ROSANNA DANELLY ALVAREZ DE UREÑA</t>
  </si>
  <si>
    <t>SORICEL ESPERANZA VASQUEZ RODRIGUEZ</t>
  </si>
  <si>
    <t>MELISSA ABREU TAVERAS</t>
  </si>
  <si>
    <t xml:space="preserve">EVANGELISTA  MORA BLANCO </t>
  </si>
  <si>
    <t>NAYARY LEYDI VALERIO PERALTA</t>
  </si>
  <si>
    <t>NANCY ELAINE SOLANO PEREZ</t>
  </si>
  <si>
    <t>RADELSY MARIA SALAS UCETA</t>
  </si>
  <si>
    <t>SHERINSON MEDRANO JIMENEZ</t>
  </si>
  <si>
    <t>MARIA SOLEDA CRUZ LIBERATO</t>
  </si>
  <si>
    <t>MAYLON MARTIN REYES URBAEZ</t>
  </si>
  <si>
    <t>MILENIA KATIUSCA JIMENEZ QUIME</t>
  </si>
  <si>
    <t>CAROLIN ENEIDA ESTRELLA GONZALEZ</t>
  </si>
  <si>
    <t>ANA LAURA CONTRERAS MARTINEZ</t>
  </si>
  <si>
    <t>LISMAIRY JOELINA ENCARNACION DURAN</t>
  </si>
  <si>
    <t>JULISA MARIELA LOPEZ ULLOA</t>
  </si>
  <si>
    <t>MARIA ISABEL ROSARIO MARMOLEJOS</t>
  </si>
  <si>
    <t>EMELY SALAS SANTANA</t>
  </si>
  <si>
    <t>MARLANNE RUDIVEL NUÑEZ BONILLA</t>
  </si>
  <si>
    <t xml:space="preserve">RAMONA ALTAGRACIA  ALCANTARA DE GUZMAN </t>
  </si>
  <si>
    <t>ROSA MERCEDES ESTRELLA DE TAVARES</t>
  </si>
  <si>
    <t>MANUEL RAFAEL CAPELLAN</t>
  </si>
  <si>
    <t>PAGO DE FLETE BUSCAR MEDICAMENTOS A PROMESE</t>
  </si>
  <si>
    <t>PAGO ALIMENTOS Y BEBIDAS PARA PERSONAS</t>
  </si>
  <si>
    <t>METROGAS, SRL</t>
  </si>
  <si>
    <t>PAGO DE GAS LICUADO</t>
  </si>
  <si>
    <t>ESTERBINA PEREZ RIVAS</t>
  </si>
  <si>
    <t>PAGO DE ACTO LEGALES Y NOTARIALES</t>
  </si>
  <si>
    <t>ODONTOLOGIA PROPIO</t>
  </si>
  <si>
    <t>TOTAL EJECUTADO</t>
  </si>
  <si>
    <t>Disponibilidad Fondo Anterior 2020</t>
  </si>
  <si>
    <t>Al 30 de Agosto del 2020</t>
  </si>
  <si>
    <t>PREPARADO POR</t>
  </si>
  <si>
    <t>AUTORIZADO POR:</t>
  </si>
  <si>
    <t>LIBRO BANCO FONDO REPONIBLE AL 01 DE SEPTIEMBRE 2025 al 30 de SEPTIEMBRE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</si>
  <si>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</si>
  <si>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</si>
  <si>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</si>
  <si>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</si>
  <si>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</si>
  <si>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</si>
  <si>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</si>
  <si>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</si>
  <si>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</si>
  <si>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FONDO OPERATIVO VII-2025</t>
  </si>
  <si>
    <t xml:space="preserve">COPEM HOSPICLINIC, SRL </t>
  </si>
  <si>
    <t>PAGO DE MEDICAMENTOS PARA USO HUMANO</t>
  </si>
  <si>
    <t>BIO-NOVA, SRL</t>
  </si>
  <si>
    <t>PAGO DE REACTIVO DE LABORATORIO</t>
  </si>
  <si>
    <t>BIONUCLEAR, SRL</t>
  </si>
  <si>
    <t>COMPAÑÍA DOMINICANA, CLARO</t>
  </si>
  <si>
    <t>PAGO DE SERVICIO DE COMUNICACIONES</t>
  </si>
  <si>
    <t>PAGO DE VIAITICO PENDIENTE</t>
  </si>
  <si>
    <t>SORICEL ESPERANZA VASQUEZ</t>
  </si>
  <si>
    <t>ELIS QUEZADA</t>
  </si>
  <si>
    <t>EVELYN ABREU</t>
  </si>
  <si>
    <t>ARIANNY FRANCISCA DIAZ</t>
  </si>
  <si>
    <t>WILQUIN CABREJA</t>
  </si>
  <si>
    <t>HILDANIA VILLAMAN SOSA</t>
  </si>
  <si>
    <t>MIGUEL FERNANDO ARAUJO</t>
  </si>
  <si>
    <t>RAISA LOPEZ ULLOA</t>
  </si>
  <si>
    <t>PAGO DE VIATICO  LLEVAR FONDO #7</t>
  </si>
  <si>
    <t>COLECTOR DE IMPUESTOS INTERNOS</t>
  </si>
  <si>
    <t>PAGO COLECTOR DE IMPUESTOS IR-17</t>
  </si>
  <si>
    <t>TOTAL</t>
  </si>
  <si>
    <t xml:space="preserve"> </t>
  </si>
  <si>
    <t>1171,44</t>
  </si>
  <si>
    <t>COMISIONES MES DE SEPTIEMBRE 30/9/2025</t>
  </si>
  <si>
    <t>COMISIONES MES SEPTIEMBRE AL 30/9/2025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</si>
</sst>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mm\-dd\-yy"/>
    <numFmt numFmtId="165" formatCode="_(* #,##0.00_);_(* \(#,##0.00\);_(* &quot;-&quot;??_);_(@_)"/>
    <numFmt numFmtId="166" formatCode="[$-C0A]d\-mmm\-yy;@"/>
    <numFmt numFmtId="167" formatCode="&quot;LIBRO BANCO DE ANTICIPOS FINANCIEROS  MC del 1 al &quot;d\ &quot;DE &quot;mmmm\ &quot;de &quot;yyyy"/>
    <numFmt numFmtId="168" formatCode="_-* #,##0.00\ _P_t_s_-;\-* #,##0.00\ _P_t_s_-;_-* &quot;-&quot;??\ _P_t_s_-;_-@_-"/>
    <numFmt numFmtId="169" formatCode="_-* #,##0.00\ _€_-;\-* #,##0.00\ _€_-;_-* &quot;-&quot;??\ _€_-;_-@_-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Arial"/>
      <family val="2"/>
    </font>
    <font>
      <b/>
      <sz val="14"/>
      <color rgb="FFFF0000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sz val="8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 applyFont="0" applyFill="0" applyBorder="0" applyProtection="0"/>
    <xf numFmtId="0" fontId="5" fillId="0" borderId="0" applyFont="0" applyFill="0" applyBorder="0" applyAlignment="0" applyProtection="0"/>
    <xf numFmtId="0" fontId="1" fillId="0" borderId="0"/>
  </cellStyleXfs>
  <cellXfs count="116">
    <xf numFmtId="0" fontId="0" fillId="0" borderId="0" xfId="0"/>
    <xf numFmtId="0" fontId="1" fillId="0" borderId="0" xfId="1"/>
    <xf numFmtId="0" fontId="2" fillId="0" borderId="0" xfId="2" applyFont="1" applyAlignment="1" applyProtection="1">
      <alignment horizontal="center"/>
      <protection hidden="1"/>
    </xf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2" fillId="0" borderId="0" xfId="1" applyFont="1" applyAlignment="1">
      <alignment horizontal="center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165" fontId="3" fillId="2" borderId="2" xfId="3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165" fontId="7" fillId="2" borderId="3" xfId="3" applyFont="1" applyFill="1" applyBorder="1" applyAlignment="1">
      <alignment horizontal="right" wrapText="1"/>
    </xf>
    <xf numFmtId="165" fontId="7" fillId="2" borderId="2" xfId="3" applyFont="1" applyFill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165" fontId="9" fillId="0" borderId="2" xfId="0" applyNumberFormat="1" applyFont="1" applyBorder="1"/>
    <xf numFmtId="0" fontId="9" fillId="0" borderId="2" xfId="0" applyFont="1" applyBorder="1"/>
    <xf numFmtId="165" fontId="9" fillId="0" borderId="4" xfId="0" applyNumberFormat="1" applyFont="1" applyBorder="1"/>
    <xf numFmtId="14" fontId="0" fillId="0" borderId="4" xfId="0" applyNumberFormat="1" applyBorder="1"/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left" wrapText="1"/>
    </xf>
    <xf numFmtId="0" fontId="11" fillId="2" borderId="2" xfId="1" applyFont="1" applyFill="1" applyBorder="1" applyAlignment="1">
      <alignment vertical="center" wrapText="1"/>
    </xf>
    <xf numFmtId="4" fontId="12" fillId="2" borderId="2" xfId="1" applyNumberFormat="1" applyFont="1" applyFill="1" applyBorder="1" applyAlignment="1">
      <alignment horizontal="center" vertical="center"/>
    </xf>
    <xf numFmtId="0" fontId="9" fillId="0" borderId="4" xfId="0" applyFont="1" applyBorder="1"/>
    <xf numFmtId="0" fontId="13" fillId="2" borderId="0" xfId="1" applyFont="1" applyFill="1"/>
    <xf numFmtId="0" fontId="13" fillId="0" borderId="0" xfId="1" applyFont="1"/>
    <xf numFmtId="0" fontId="6" fillId="0" borderId="0" xfId="1" applyFont="1"/>
    <xf numFmtId="0" fontId="8" fillId="2" borderId="4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165" fontId="8" fillId="2" borderId="2" xfId="3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7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165" fontId="2" fillId="2" borderId="0" xfId="3" applyFont="1" applyFill="1" applyAlignment="1">
      <alignment horizontal="left" wrapText="1"/>
    </xf>
    <xf numFmtId="4" fontId="6" fillId="2" borderId="0" xfId="1" applyNumberFormat="1" applyFont="1" applyFill="1" applyAlignment="1">
      <alignment horizontal="right"/>
    </xf>
    <xf numFmtId="0" fontId="2" fillId="2" borderId="0" xfId="1" applyFont="1" applyFill="1" applyAlignment="1">
      <alignment horizontal="right"/>
    </xf>
    <xf numFmtId="0" fontId="14" fillId="0" borderId="0" xfId="1" applyFont="1"/>
    <xf numFmtId="49" fontId="14" fillId="2" borderId="0" xfId="1" applyNumberFormat="1" applyFont="1" applyFill="1" applyAlignment="1">
      <alignment horizontal="center"/>
    </xf>
    <xf numFmtId="49" fontId="15" fillId="2" borderId="7" xfId="1" applyNumberFormat="1" applyFont="1" applyFill="1" applyBorder="1" applyAlignment="1">
      <alignment horizontal="center"/>
    </xf>
    <xf numFmtId="0" fontId="15" fillId="2" borderId="0" xfId="1" applyFont="1" applyFill="1" applyAlignment="1">
      <alignment horizontal="left"/>
    </xf>
    <xf numFmtId="49" fontId="15" fillId="2" borderId="0" xfId="1" applyNumberFormat="1" applyFont="1" applyFill="1" applyAlignment="1">
      <alignment horizontal="right" wrapText="1"/>
    </xf>
    <xf numFmtId="4" fontId="15" fillId="2" borderId="7" xfId="1" applyNumberFormat="1" applyFont="1" applyFill="1" applyBorder="1" applyAlignment="1">
      <alignment horizontal="center"/>
    </xf>
    <xf numFmtId="4" fontId="14" fillId="2" borderId="0" xfId="1" applyNumberFormat="1" applyFont="1" applyFill="1" applyAlignment="1">
      <alignment horizontal="right"/>
    </xf>
    <xf numFmtId="0" fontId="1" fillId="2" borderId="0" xfId="1" applyFill="1"/>
    <xf numFmtId="49" fontId="15" fillId="2" borderId="0" xfId="1" applyNumberFormat="1" applyFont="1" applyFill="1" applyAlignment="1">
      <alignment horizontal="center"/>
    </xf>
    <xf numFmtId="4" fontId="15" fillId="2" borderId="0" xfId="1" applyNumberFormat="1" applyFont="1" applyFill="1" applyAlignment="1">
      <alignment horizontal="center"/>
    </xf>
    <xf numFmtId="166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" fontId="1" fillId="0" borderId="0" xfId="1" applyNumberFormat="1" applyAlignment="1">
      <alignment horizontal="right"/>
    </xf>
    <xf numFmtId="49" fontId="1" fillId="0" borderId="0" xfId="1" applyNumberFormat="1" applyAlignment="1">
      <alignment horizontal="right" wrapText="1"/>
    </xf>
    <xf numFmtId="49" fontId="1" fillId="0" borderId="0" xfId="1" applyNumberFormat="1" applyAlignment="1">
      <alignment horizontal="center"/>
    </xf>
    <xf numFmtId="165" fontId="0" fillId="0" borderId="0" xfId="3" applyFont="1" applyAlignment="1">
      <alignment horizontal="left"/>
    </xf>
    <xf numFmtId="4" fontId="1" fillId="0" borderId="0" xfId="1" applyNumberFormat="1" applyAlignment="1">
      <alignment horizontal="center" vertical="center"/>
    </xf>
    <xf numFmtId="165" fontId="0" fillId="0" borderId="0" xfId="3" applyFont="1" applyAlignment="1">
      <alignment horizontal="right" wrapText="1"/>
    </xf>
    <xf numFmtId="167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  <xf numFmtId="166" fontId="16" fillId="0" borderId="0" xfId="5" applyNumberFormat="1" applyFont="1" applyProtection="1">
      <protection hidden="1"/>
    </xf>
    <xf numFmtId="0" fontId="17" fillId="0" borderId="0" xfId="5" applyFont="1" applyProtection="1">
      <protection hidden="1"/>
    </xf>
    <xf numFmtId="0" fontId="17" fillId="0" borderId="0" xfId="5" applyFont="1" applyAlignment="1" applyProtection="1">
      <alignment horizontal="left"/>
      <protection hidden="1"/>
    </xf>
    <xf numFmtId="0" fontId="17" fillId="0" borderId="0" xfId="5" applyFont="1" applyAlignment="1" applyProtection="1">
      <alignment horizontal="left" wrapText="1"/>
      <protection hidden="1"/>
    </xf>
    <xf numFmtId="168" fontId="18" fillId="0" borderId="0" xfId="6" applyNumberFormat="1" applyFont="1" applyFill="1" applyProtection="1">
      <protection hidden="1"/>
    </xf>
    <xf numFmtId="168" fontId="17" fillId="0" borderId="0" xfId="6" applyNumberFormat="1" applyFont="1" applyFill="1" applyProtection="1">
      <protection hidden="1"/>
    </xf>
    <xf numFmtId="168" fontId="17" fillId="0" borderId="0" xfId="6" applyNumberFormat="1" applyFont="1" applyFill="1" applyAlignment="1" applyProtection="1">
      <alignment vertical="center"/>
      <protection hidden="1"/>
    </xf>
    <xf numFmtId="166" fontId="16" fillId="0" borderId="8" xfId="5" applyNumberFormat="1" applyFont="1" applyBorder="1" applyAlignment="1" applyProtection="1">
      <alignment horizontal="center"/>
      <protection hidden="1"/>
    </xf>
    <xf numFmtId="0" fontId="16" fillId="0" borderId="9" xfId="5" applyFont="1" applyBorder="1" applyAlignment="1" applyProtection="1">
      <alignment horizontal="center"/>
      <protection hidden="1"/>
    </xf>
    <xf numFmtId="0" fontId="16" fillId="0" borderId="9" xfId="5" applyFont="1" applyBorder="1" applyAlignment="1" applyProtection="1">
      <alignment horizontal="center" wrapText="1"/>
      <protection hidden="1"/>
    </xf>
    <xf numFmtId="0" fontId="16" fillId="0" borderId="10" xfId="5" applyFont="1" applyBorder="1" applyAlignment="1" applyProtection="1">
      <alignment horizontal="center"/>
      <protection hidden="1"/>
    </xf>
    <xf numFmtId="166" fontId="19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9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9" fillId="2" borderId="11" xfId="6" applyNumberFormat="1" applyFont="1" applyFill="1" applyBorder="1" applyAlignment="1" applyProtection="1">
      <alignment vertical="center"/>
      <protection hidden="1"/>
    </xf>
    <xf numFmtId="166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8" fontId="7" fillId="2" borderId="2" xfId="4" applyNumberFormat="1" applyFont="1" applyFill="1" applyBorder="1" applyAlignment="1" applyProtection="1">
      <alignment vertical="center"/>
      <protection hidden="1"/>
    </xf>
    <xf numFmtId="168" fontId="7" fillId="2" borderId="4" xfId="4" applyNumberFormat="1" applyFont="1" applyFill="1" applyBorder="1" applyAlignment="1" applyProtection="1">
      <alignment vertical="center"/>
      <protection hidden="1"/>
    </xf>
    <xf numFmtId="49" fontId="7" fillId="2" borderId="4" xfId="6" applyNumberFormat="1" applyFont="1" applyFill="1" applyBorder="1" applyAlignment="1" applyProtection="1">
      <alignment horizontal="right" vertical="center"/>
      <protection hidden="1"/>
    </xf>
    <xf numFmtId="14" fontId="12" fillId="0" borderId="2" xfId="0" applyNumberFormat="1" applyFont="1" applyBorder="1"/>
    <xf numFmtId="0" fontId="12" fillId="0" borderId="2" xfId="0" applyFont="1" applyBorder="1"/>
    <xf numFmtId="0" fontId="20" fillId="0" borderId="2" xfId="0" applyFont="1" applyBorder="1"/>
    <xf numFmtId="0" fontId="7" fillId="2" borderId="3" xfId="7" applyFont="1" applyFill="1" applyBorder="1" applyAlignment="1" applyProtection="1">
      <alignment horizontal="left" vertical="center" wrapText="1"/>
      <protection hidden="1"/>
    </xf>
    <xf numFmtId="168" fontId="7" fillId="2" borderId="2" xfId="6" applyNumberFormat="1" applyFont="1" applyFill="1" applyBorder="1" applyAlignment="1" applyProtection="1">
      <alignment vertical="center"/>
      <protection hidden="1"/>
    </xf>
    <xf numFmtId="168" fontId="7" fillId="2" borderId="4" xfId="6" applyNumberFormat="1" applyFont="1" applyFill="1" applyBorder="1" applyAlignment="1" applyProtection="1">
      <alignment horizontal="center" vertical="center"/>
      <protection hidden="1"/>
    </xf>
    <xf numFmtId="168" fontId="7" fillId="2" borderId="12" xfId="6" applyNumberFormat="1" applyFont="1" applyFill="1" applyBorder="1" applyAlignment="1" applyProtection="1">
      <alignment vertical="center"/>
      <protection hidden="1"/>
    </xf>
    <xf numFmtId="165" fontId="7" fillId="0" borderId="2" xfId="0" applyNumberFormat="1" applyFont="1" applyBorder="1"/>
    <xf numFmtId="168" fontId="7" fillId="0" borderId="12" xfId="0" applyNumberFormat="1" applyFont="1" applyBorder="1" applyAlignment="1" applyProtection="1">
      <alignment vertical="center" wrapText="1"/>
      <protection hidden="1"/>
    </xf>
    <xf numFmtId="165" fontId="7" fillId="0" borderId="2" xfId="0" applyNumberFormat="1" applyFont="1" applyBorder="1" applyAlignment="1" applyProtection="1">
      <alignment vertical="center"/>
      <protection hidden="1"/>
    </xf>
    <xf numFmtId="0" fontId="21" fillId="0" borderId="2" xfId="0" applyFont="1" applyBorder="1"/>
    <xf numFmtId="166" fontId="7" fillId="2" borderId="2" xfId="8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8" applyNumberFormat="1" applyFont="1" applyFill="1" applyBorder="1" applyAlignment="1" applyProtection="1">
      <alignment horizontal="center" vertical="center"/>
      <protection hidden="1"/>
    </xf>
    <xf numFmtId="0" fontId="8" fillId="2" borderId="2" xfId="8" applyFont="1" applyFill="1" applyBorder="1" applyAlignment="1" applyProtection="1">
      <alignment horizontal="left" vertical="center" wrapText="1"/>
      <protection hidden="1"/>
    </xf>
    <xf numFmtId="168" fontId="4" fillId="2" borderId="2" xfId="6" applyNumberFormat="1" applyFont="1" applyFill="1" applyBorder="1" applyAlignment="1" applyProtection="1">
      <alignment vertical="center"/>
      <protection hidden="1"/>
    </xf>
    <xf numFmtId="169" fontId="8" fillId="2" borderId="2" xfId="6" applyNumberFormat="1" applyFont="1" applyFill="1" applyBorder="1" applyAlignment="1" applyProtection="1">
      <alignment vertical="center"/>
      <protection hidden="1"/>
    </xf>
    <xf numFmtId="168" fontId="15" fillId="2" borderId="13" xfId="7" applyNumberFormat="1" applyFont="1" applyFill="1" applyBorder="1" applyAlignment="1">
      <alignment vertical="center"/>
    </xf>
    <xf numFmtId="43" fontId="5" fillId="0" borderId="0" xfId="4" applyNumberFormat="1"/>
    <xf numFmtId="4" fontId="5" fillId="0" borderId="0" xfId="4" applyNumberFormat="1" applyAlignment="1">
      <alignment vertical="center"/>
    </xf>
    <xf numFmtId="168" fontId="5" fillId="0" borderId="0" xfId="4" applyNumberFormat="1"/>
    <xf numFmtId="0" fontId="1" fillId="0" borderId="0" xfId="1" applyAlignment="1">
      <alignment horizontal="left"/>
    </xf>
  </cellXfs>
  <cellStyles count="9">
    <cellStyle name="Millares 13 2" xfId="3" xr:uid="{72C62B3C-12AC-45F5-AD82-F7AD22332891}"/>
    <cellStyle name="Millares 7 2" xfId="6" xr:uid="{263BAB0F-CE10-4A1A-B84A-EA99BB8DDE79}"/>
    <cellStyle name="Millares_29 feb DESEMBOLSO2004 2" xfId="7" xr:uid="{FBA2ADB3-0CD2-4B19-BE4D-5CD5522296AD}"/>
    <cellStyle name="Normal" xfId="0" builtinId="0"/>
    <cellStyle name="Normal 10 2" xfId="1" xr:uid="{728421F5-9BD6-4935-A26F-C29B70236DE0}"/>
    <cellStyle name="Normal 2 2 2 2" xfId="4" xr:uid="{879FCC45-11B5-471C-B4FC-5358A2087663}"/>
    <cellStyle name="Normal 2 3 5 3 2" xfId="5" xr:uid="{E9485A2B-41DF-45E8-ACFB-4E715DD183DE}"/>
    <cellStyle name="Normal 2 3 5 4 2" xfId="2" xr:uid="{00DB2253-8F49-41C5-8B05-304E308EA89C}"/>
    <cellStyle name="Normal 5 5 3 2" xfId="8" xr:uid="{9A04D486-727F-4670-B4C3-B6876B2F91FA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6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bottom style="medium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59530</xdr:colOff>
      <xdr:row>0</xdr:row>
      <xdr:rowOff>71438</xdr:rowOff>
    </xdr:from>
    <xdr:to>
      <xdr:col>3</xdr:col>
      <xdr:colOff>833437</xdr:colOff>
      <xdr:row>3</xdr:row>
      <xdr:rowOff>71622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25E49D-E09E-4F16-972D-C253D852D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843" y="71438"/>
          <a:ext cx="2464594" cy="702653"/>
        </a:xfrm>
        <a:prstGeom prst="rect">
          <a:avLst/>
        </a:prstGeom>
      </xdr:spPr>
    </xdr:pic>
    <xdr:clientData/>
  </xdr:twoCellAnchor>
  <xdr:twoCellAnchor editAs="oneCell">
    <xdr:from>
      <xdr:col>5</xdr:col>
      <xdr:colOff>428625</xdr:colOff>
      <xdr:row>0</xdr:row>
      <xdr:rowOff>119064</xdr:rowOff>
    </xdr:from>
    <xdr:to>
      <xdr:col>7</xdr:col>
      <xdr:colOff>79375</xdr:colOff>
      <xdr:row>3</xdr:row>
      <xdr:rowOff>86376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711E369-8261-464E-91AB-F7F1E7A85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9938" y="119064"/>
          <a:ext cx="3143250" cy="669781"/>
        </a:xfrm>
        <a:prstGeom prst="rect">
          <a:avLst/>
        </a:prstGeom>
      </xdr:spPr>
    </xdr:pic>
    <xdr:clientData/>
  </xdr:twoCellAnchor>
  <xdr:twoCellAnchor editAs="oneCell">
    <xdr:from>
      <xdr:col>5</xdr:col>
      <xdr:colOff>202406</xdr:colOff>
      <xdr:row>110</xdr:row>
      <xdr:rowOff>95250</xdr:rowOff>
    </xdr:from>
    <xdr:to>
      <xdr:col>6</xdr:col>
      <xdr:colOff>1520031</xdr:colOff>
      <xdr:row>114</xdr:row>
      <xdr:rowOff>3031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B413071-E8CA-4BEB-86E7-3D7390B9A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5781" y="26289000"/>
          <a:ext cx="3143250" cy="669781"/>
        </a:xfrm>
        <a:prstGeom prst="rect">
          <a:avLst/>
        </a:prstGeom>
      </xdr:spPr>
    </xdr:pic>
    <xdr:clientData/>
  </xdr:twoCellAnchor>
  <xdr:twoCellAnchor editAs="oneCell">
    <xdr:from>
      <xdr:col>1</xdr:col>
      <xdr:colOff>595313</xdr:colOff>
      <xdr:row>110</xdr:row>
      <xdr:rowOff>83344</xdr:rowOff>
    </xdr:from>
    <xdr:to>
      <xdr:col>3</xdr:col>
      <xdr:colOff>392907</xdr:colOff>
      <xdr:row>114</xdr:row>
      <xdr:rowOff>23997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77332BC-0444-40E3-AE16-64E8F9900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3" y="26289000"/>
          <a:ext cx="2464594" cy="7026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889487B-08AC-467A-AAD5-1A0604F6B09F}" name="Tabla234" displayName="Tabla234" ref="B121:H140" totalsRowShown="0" headerRowDxfId="10" dataDxfId="9" headerRowBorderDxfId="7" tableBorderDxfId="8">
  <tableColumns count="7">
    <tableColumn id="1" xr3:uid="{3C35896C-D1E0-4811-A4A0-D0F8AC4E64BB}" name="FECHA De Pago" dataDxfId="6"/>
    <tableColumn id="2" xr3:uid="{9085DBA6-AB46-4318-BAAA-584EEB799652}" name="No.Ck/Transf" dataDxfId="5"/>
    <tableColumn id="3" xr3:uid="{A3577B27-D489-4E72-9344-ADC9D43E29D3}" name="NOMBRE" dataDxfId="4"/>
    <tableColumn id="4" xr3:uid="{8ED27640-7A68-4559-8E45-391869AAD3F2}" name="Descripcion" dataDxfId="3"/>
    <tableColumn id="5" xr3:uid="{F351BF10-F62C-4A01-9EA4-5F71A1A3C1B8}" name="Ingresos " dataDxfId="2"/>
    <tableColumn id="6" xr3:uid="{4A056E63-8FF4-44CE-AF38-F68FD2257E13}" name="Egresos" dataDxfId="1"/>
    <tableColumn id="7" xr3:uid="{E851F71F-C318-4BE6-96B9-331C1AFDF2DA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98D74-D33F-465C-BBE3-20E6681B0C09}">
  <sheetPr>
    <tabColor theme="5" tint="0.59999389629810485"/>
  </sheetPr>
  <dimension ref="A1:HE969"/>
  <sheetViews>
    <sheetView tabSelected="1" view="pageBreakPreview" topLeftCell="B101" zoomScale="60" zoomScaleNormal="80" workbookViewId="0">
      <selection activeCell="F141" sqref="F141"/>
    </sheetView>
  </sheetViews>
  <sheetFormatPr defaultColWidth="11.42578125" defaultRowHeight="15" x14ac:dyDescent="0.25"/>
  <cols>
    <col min="1" max="1" width="5.7109375" style="1" hidden="1" customWidth="1"/>
    <col min="2" max="2" width="14.7109375" style="68" bestFit="1" customWidth="1"/>
    <col min="3" max="3" width="25.28515625" style="68" customWidth="1"/>
    <col min="4" max="4" width="40" style="115" customWidth="1"/>
    <col min="5" max="5" width="77.42578125" style="67" customWidth="1"/>
    <col min="6" max="6" width="27.42578125" style="70" customWidth="1"/>
    <col min="7" max="7" width="25" style="71" customWidth="1"/>
    <col min="8" max="8" width="28.5703125" style="66" customWidth="1"/>
    <col min="9" max="19" width="8.85546875" style="59" customWidth="1"/>
    <col min="20" max="206" width="8.85546875" style="1" customWidth="1"/>
    <col min="207" max="16384" width="11.42578125" style="1"/>
  </cols>
  <sheetData>
    <row r="1" spans="1:206" ht="21" customHeight="1" x14ac:dyDescent="0.25">
      <c r="B1" s="2" t="s">
        <v>0</v>
      </c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</row>
    <row r="2" spans="1:206" ht="18" customHeight="1" x14ac:dyDescent="0.25">
      <c r="B2" s="5" t="s">
        <v>1</v>
      </c>
      <c r="C2" s="5"/>
      <c r="D2" s="5"/>
      <c r="E2" s="5"/>
      <c r="F2" s="5"/>
      <c r="G2" s="5"/>
      <c r="H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</row>
    <row r="3" spans="1:206" ht="17.25" customHeight="1" x14ac:dyDescent="0.25">
      <c r="B3" s="8" t="s">
        <v>2</v>
      </c>
      <c r="C3" s="8"/>
      <c r="D3" s="8"/>
      <c r="E3" s="8"/>
      <c r="F3" s="8"/>
      <c r="G3" s="8"/>
      <c r="H3" s="8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</row>
    <row r="4" spans="1:206" ht="26.25" customHeight="1" x14ac:dyDescent="0.25">
      <c r="B4" s="9" t="s">
        <v>3</v>
      </c>
      <c r="C4" s="9"/>
      <c r="D4" s="9"/>
      <c r="E4" s="9"/>
      <c r="F4" s="9"/>
      <c r="G4" s="9"/>
      <c r="H4" s="9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</row>
    <row r="5" spans="1:206" s="10" customFormat="1" ht="12.75" x14ac:dyDescent="0.2">
      <c r="B5" s="11" t="s">
        <v>4</v>
      </c>
      <c r="C5" s="12" t="s">
        <v>5</v>
      </c>
      <c r="D5" s="13" t="s">
        <v>6</v>
      </c>
      <c r="E5" s="12" t="s">
        <v>7</v>
      </c>
      <c r="F5" s="14" t="s">
        <v>8</v>
      </c>
      <c r="G5" s="15" t="s">
        <v>9</v>
      </c>
      <c r="H5" s="16" t="s">
        <v>10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</row>
    <row r="6" spans="1:206" s="10" customFormat="1" ht="18.75" x14ac:dyDescent="0.3">
      <c r="A6" s="18"/>
      <c r="B6" s="19"/>
      <c r="C6" s="20"/>
      <c r="D6" s="21" t="s">
        <v>11</v>
      </c>
      <c r="E6" s="22"/>
      <c r="F6" s="23"/>
      <c r="G6" s="24"/>
      <c r="H6" s="25">
        <v>103758.07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</row>
    <row r="7" spans="1:206" s="10" customFormat="1" ht="18.75" x14ac:dyDescent="0.3">
      <c r="A7" s="18"/>
      <c r="B7" s="26">
        <v>45901</v>
      </c>
      <c r="C7" s="27" t="s">
        <v>12</v>
      </c>
      <c r="D7" s="27" t="s">
        <v>13</v>
      </c>
      <c r="E7" s="27"/>
      <c r="F7" s="28">
        <v>124422.21</v>
      </c>
      <c r="G7" s="28"/>
      <c r="H7" s="25">
        <f>SUM(H6+F7-G7)</f>
        <v>228180.28000000003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</row>
    <row r="8" spans="1:206" s="10" customFormat="1" ht="18.75" x14ac:dyDescent="0.3">
      <c r="A8" s="18"/>
      <c r="B8" s="26">
        <v>45901</v>
      </c>
      <c r="C8" s="27" t="s">
        <v>12</v>
      </c>
      <c r="D8" s="27" t="s">
        <v>14</v>
      </c>
      <c r="E8" s="27"/>
      <c r="F8" s="28">
        <v>15000</v>
      </c>
      <c r="G8" s="28"/>
      <c r="H8" s="25">
        <f t="shared" ref="H8:H71" si="0">SUM(H7+F8-G8)</f>
        <v>243180.28000000003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</row>
    <row r="9" spans="1:206" s="10" customFormat="1" ht="18.75" x14ac:dyDescent="0.3">
      <c r="A9" s="18"/>
      <c r="B9" s="26">
        <v>45902</v>
      </c>
      <c r="C9" s="27" t="s">
        <v>15</v>
      </c>
      <c r="D9" s="27" t="s">
        <v>16</v>
      </c>
      <c r="E9" s="27" t="s">
        <v>17</v>
      </c>
      <c r="F9" s="28"/>
      <c r="G9" s="28">
        <v>6463.33</v>
      </c>
      <c r="H9" s="25">
        <f t="shared" si="0"/>
        <v>236716.95000000004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</row>
    <row r="10" spans="1:206" s="10" customFormat="1" ht="18.75" x14ac:dyDescent="0.3">
      <c r="A10" s="18"/>
      <c r="B10" s="26">
        <v>45902</v>
      </c>
      <c r="C10" s="27" t="s">
        <v>15</v>
      </c>
      <c r="D10" s="27" t="s">
        <v>18</v>
      </c>
      <c r="E10" s="27" t="s">
        <v>19</v>
      </c>
      <c r="F10" s="29"/>
      <c r="G10" s="28">
        <v>1436.38</v>
      </c>
      <c r="H10" s="25">
        <f t="shared" si="0"/>
        <v>235280.57000000004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</row>
    <row r="11" spans="1:206" s="10" customFormat="1" ht="18.75" x14ac:dyDescent="0.3">
      <c r="A11" s="18"/>
      <c r="B11" s="26">
        <v>45902</v>
      </c>
      <c r="C11" s="27" t="s">
        <v>15</v>
      </c>
      <c r="D11" s="27" t="s">
        <v>20</v>
      </c>
      <c r="E11" s="27" t="s">
        <v>21</v>
      </c>
      <c r="F11" s="28"/>
      <c r="G11" s="28">
        <v>813.98</v>
      </c>
      <c r="H11" s="25">
        <f t="shared" si="0"/>
        <v>234466.59000000003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</row>
    <row r="12" spans="1:206" s="10" customFormat="1" ht="18.75" x14ac:dyDescent="0.3">
      <c r="A12" s="18"/>
      <c r="B12" s="26">
        <v>45903</v>
      </c>
      <c r="C12" s="27" t="s">
        <v>22</v>
      </c>
      <c r="D12" s="27" t="s">
        <v>23</v>
      </c>
      <c r="E12" s="27" t="s">
        <v>24</v>
      </c>
      <c r="F12" s="29"/>
      <c r="G12" s="28">
        <v>29327.34</v>
      </c>
      <c r="H12" s="25">
        <f t="shared" si="0"/>
        <v>205139.25000000003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</row>
    <row r="13" spans="1:206" s="10" customFormat="1" ht="18.75" x14ac:dyDescent="0.3">
      <c r="A13" s="18"/>
      <c r="B13" s="26">
        <v>45905</v>
      </c>
      <c r="C13" s="27" t="s">
        <v>15</v>
      </c>
      <c r="D13" s="27" t="s">
        <v>25</v>
      </c>
      <c r="E13" s="27" t="s">
        <v>17</v>
      </c>
      <c r="F13" s="29"/>
      <c r="G13" s="28">
        <v>33219.01</v>
      </c>
      <c r="H13" s="25">
        <f t="shared" si="0"/>
        <v>171920.24000000002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</row>
    <row r="14" spans="1:206" s="10" customFormat="1" ht="18.75" x14ac:dyDescent="0.3">
      <c r="A14" s="18"/>
      <c r="B14" s="26">
        <v>45909</v>
      </c>
      <c r="C14" s="27" t="s">
        <v>15</v>
      </c>
      <c r="D14" s="27" t="s">
        <v>26</v>
      </c>
      <c r="E14" s="27" t="s">
        <v>27</v>
      </c>
      <c r="F14" s="29"/>
      <c r="G14" s="28">
        <v>7819.6</v>
      </c>
      <c r="H14" s="25">
        <f t="shared" si="0"/>
        <v>164100.64000000001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</row>
    <row r="15" spans="1:206" s="10" customFormat="1" ht="18.75" x14ac:dyDescent="0.3">
      <c r="A15" s="18"/>
      <c r="B15" s="26">
        <v>45910</v>
      </c>
      <c r="C15" s="27" t="s">
        <v>15</v>
      </c>
      <c r="D15" s="27" t="s">
        <v>25</v>
      </c>
      <c r="E15" s="27" t="s">
        <v>17</v>
      </c>
      <c r="F15" s="28"/>
      <c r="G15" s="28">
        <v>9431.86</v>
      </c>
      <c r="H15" s="25">
        <f t="shared" si="0"/>
        <v>154668.78000000003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</row>
    <row r="16" spans="1:206" s="10" customFormat="1" ht="18.75" x14ac:dyDescent="0.3">
      <c r="A16" s="18"/>
      <c r="B16" s="26">
        <v>45911</v>
      </c>
      <c r="C16" s="27" t="s">
        <v>15</v>
      </c>
      <c r="D16" s="27" t="s">
        <v>16</v>
      </c>
      <c r="E16" s="27" t="s">
        <v>17</v>
      </c>
      <c r="F16" s="29"/>
      <c r="G16" s="30">
        <v>6561.32</v>
      </c>
      <c r="H16" s="25">
        <f t="shared" si="0"/>
        <v>148107.46000000002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</row>
    <row r="17" spans="1:206" s="10" customFormat="1" ht="18.75" x14ac:dyDescent="0.3">
      <c r="A17" s="18"/>
      <c r="B17" s="26">
        <v>45916</v>
      </c>
      <c r="C17" s="27" t="s">
        <v>15</v>
      </c>
      <c r="D17" s="27" t="s">
        <v>28</v>
      </c>
      <c r="E17" s="27" t="s">
        <v>29</v>
      </c>
      <c r="F17" s="29"/>
      <c r="G17" s="30">
        <v>261.57</v>
      </c>
      <c r="H17" s="25">
        <f t="shared" si="0"/>
        <v>147845.89000000001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</row>
    <row r="18" spans="1:206" s="10" customFormat="1" ht="18.75" x14ac:dyDescent="0.3">
      <c r="A18" s="18"/>
      <c r="B18" s="26">
        <v>45916</v>
      </c>
      <c r="C18" s="27" t="s">
        <v>15</v>
      </c>
      <c r="D18" s="27" t="s">
        <v>30</v>
      </c>
      <c r="E18" s="27" t="s">
        <v>29</v>
      </c>
      <c r="F18" s="29"/>
      <c r="G18" s="30">
        <v>2049.12</v>
      </c>
      <c r="H18" s="25">
        <f t="shared" si="0"/>
        <v>145796.77000000002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</row>
    <row r="19" spans="1:206" s="10" customFormat="1" ht="18.75" x14ac:dyDescent="0.3">
      <c r="A19" s="18"/>
      <c r="B19" s="31">
        <v>45916</v>
      </c>
      <c r="C19" s="27" t="s">
        <v>15</v>
      </c>
      <c r="D19" s="27" t="s">
        <v>31</v>
      </c>
      <c r="E19" s="27" t="s">
        <v>29</v>
      </c>
      <c r="F19" s="29"/>
      <c r="G19" s="30">
        <v>1912.5</v>
      </c>
      <c r="H19" s="25">
        <f t="shared" si="0"/>
        <v>143884.27000000002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</row>
    <row r="20" spans="1:206" s="10" customFormat="1" ht="18.75" x14ac:dyDescent="0.3">
      <c r="A20" s="18"/>
      <c r="B20" s="31">
        <v>45916</v>
      </c>
      <c r="C20" s="27" t="s">
        <v>15</v>
      </c>
      <c r="D20" s="27" t="s">
        <v>32</v>
      </c>
      <c r="E20" s="27" t="s">
        <v>29</v>
      </c>
      <c r="F20" s="29"/>
      <c r="G20" s="30">
        <v>527.03</v>
      </c>
      <c r="H20" s="25">
        <f t="shared" si="0"/>
        <v>143357.24000000002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</row>
    <row r="21" spans="1:206" s="10" customFormat="1" ht="18.75" x14ac:dyDescent="0.3">
      <c r="A21" s="18"/>
      <c r="B21" s="31">
        <v>45916</v>
      </c>
      <c r="C21" s="27" t="s">
        <v>15</v>
      </c>
      <c r="D21" s="27" t="s">
        <v>33</v>
      </c>
      <c r="E21" s="27" t="s">
        <v>29</v>
      </c>
      <c r="F21" s="29"/>
      <c r="G21" s="30">
        <v>2781.03</v>
      </c>
      <c r="H21" s="25">
        <f t="shared" si="0"/>
        <v>140576.21000000002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</row>
    <row r="22" spans="1:206" s="10" customFormat="1" ht="18.75" x14ac:dyDescent="0.3">
      <c r="A22" s="18"/>
      <c r="B22" s="26">
        <v>45916</v>
      </c>
      <c r="C22" s="27" t="s">
        <v>15</v>
      </c>
      <c r="D22" s="27" t="s">
        <v>34</v>
      </c>
      <c r="E22" s="27" t="s">
        <v>29</v>
      </c>
      <c r="F22" s="28"/>
      <c r="G22" s="30">
        <v>1898.59</v>
      </c>
      <c r="H22" s="25">
        <f t="shared" si="0"/>
        <v>138677.62000000002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</row>
    <row r="23" spans="1:206" s="10" customFormat="1" ht="18.75" x14ac:dyDescent="0.3">
      <c r="A23" s="18"/>
      <c r="B23" s="31">
        <v>45916</v>
      </c>
      <c r="C23" s="27" t="s">
        <v>15</v>
      </c>
      <c r="D23" s="27" t="s">
        <v>35</v>
      </c>
      <c r="E23" s="27" t="s">
        <v>29</v>
      </c>
      <c r="F23" s="28"/>
      <c r="G23" s="30">
        <v>836.21</v>
      </c>
      <c r="H23" s="25">
        <f t="shared" si="0"/>
        <v>137841.41000000003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</row>
    <row r="24" spans="1:206" s="10" customFormat="1" ht="18.75" x14ac:dyDescent="0.3">
      <c r="A24" s="18"/>
      <c r="B24" s="31">
        <v>45916</v>
      </c>
      <c r="C24" s="27" t="s">
        <v>15</v>
      </c>
      <c r="D24" s="27" t="s">
        <v>36</v>
      </c>
      <c r="E24" s="27" t="s">
        <v>29</v>
      </c>
      <c r="F24" s="28"/>
      <c r="G24" s="30">
        <v>1884.68</v>
      </c>
      <c r="H24" s="25">
        <f t="shared" si="0"/>
        <v>135956.73000000004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</row>
    <row r="25" spans="1:206" s="10" customFormat="1" ht="18.75" x14ac:dyDescent="0.3">
      <c r="A25" s="18"/>
      <c r="B25" s="31">
        <v>45916</v>
      </c>
      <c r="C25" s="27" t="s">
        <v>15</v>
      </c>
      <c r="D25" s="27" t="s">
        <v>37</v>
      </c>
      <c r="E25" s="27" t="s">
        <v>29</v>
      </c>
      <c r="F25" s="28"/>
      <c r="G25" s="30">
        <v>1353.86</v>
      </c>
      <c r="H25" s="25">
        <f t="shared" si="0"/>
        <v>134602.87000000005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</row>
    <row r="26" spans="1:206" s="10" customFormat="1" ht="18.75" x14ac:dyDescent="0.3">
      <c r="A26" s="18"/>
      <c r="B26" s="31">
        <v>45916</v>
      </c>
      <c r="C26" s="27" t="s">
        <v>15</v>
      </c>
      <c r="D26" s="27" t="s">
        <v>38</v>
      </c>
      <c r="E26" s="27" t="s">
        <v>29</v>
      </c>
      <c r="F26" s="28"/>
      <c r="G26" s="30">
        <v>981.38</v>
      </c>
      <c r="H26" s="25">
        <f t="shared" si="0"/>
        <v>133621.49000000005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</row>
    <row r="27" spans="1:206" s="10" customFormat="1" ht="18.75" x14ac:dyDescent="0.3">
      <c r="A27" s="18"/>
      <c r="B27" s="31">
        <v>45916</v>
      </c>
      <c r="C27" s="27" t="s">
        <v>15</v>
      </c>
      <c r="D27" s="27" t="s">
        <v>39</v>
      </c>
      <c r="E27" s="27" t="s">
        <v>29</v>
      </c>
      <c r="F27" s="28"/>
      <c r="G27" s="30">
        <v>1212.69</v>
      </c>
      <c r="H27" s="25">
        <f t="shared" si="0"/>
        <v>132408.80000000005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</row>
    <row r="28" spans="1:206" s="10" customFormat="1" ht="18.75" x14ac:dyDescent="0.3">
      <c r="A28" s="18"/>
      <c r="B28" s="31">
        <v>45916</v>
      </c>
      <c r="C28" s="27" t="s">
        <v>15</v>
      </c>
      <c r="D28" s="27" t="s">
        <v>40</v>
      </c>
      <c r="E28" s="27" t="s">
        <v>29</v>
      </c>
      <c r="F28" s="28"/>
      <c r="G28" s="30">
        <v>974.25</v>
      </c>
      <c r="H28" s="25">
        <f t="shared" si="0"/>
        <v>131434.55000000005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</row>
    <row r="29" spans="1:206" s="10" customFormat="1" ht="18.75" x14ac:dyDescent="0.3">
      <c r="A29" s="18"/>
      <c r="B29" s="31">
        <v>45916</v>
      </c>
      <c r="C29" s="27" t="s">
        <v>15</v>
      </c>
      <c r="D29" s="27" t="s">
        <v>41</v>
      </c>
      <c r="E29" s="27" t="s">
        <v>29</v>
      </c>
      <c r="F29" s="28"/>
      <c r="G29" s="30">
        <v>2019.32</v>
      </c>
      <c r="H29" s="25">
        <f t="shared" si="0"/>
        <v>129415.23000000004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</row>
    <row r="30" spans="1:206" s="10" customFormat="1" ht="18.75" x14ac:dyDescent="0.3">
      <c r="A30" s="18"/>
      <c r="B30" s="31">
        <v>45916</v>
      </c>
      <c r="C30" s="27" t="s">
        <v>15</v>
      </c>
      <c r="D30" s="27" t="s">
        <v>42</v>
      </c>
      <c r="E30" s="27" t="s">
        <v>29</v>
      </c>
      <c r="F30" s="28"/>
      <c r="G30" s="30">
        <v>1212.69</v>
      </c>
      <c r="H30" s="25">
        <f t="shared" si="0"/>
        <v>128202.54000000004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</row>
    <row r="31" spans="1:206" s="10" customFormat="1" ht="18.75" x14ac:dyDescent="0.3">
      <c r="A31" s="18"/>
      <c r="B31" s="31">
        <v>45916</v>
      </c>
      <c r="C31" s="27" t="s">
        <v>15</v>
      </c>
      <c r="D31" s="27" t="s">
        <v>43</v>
      </c>
      <c r="E31" s="27" t="s">
        <v>29</v>
      </c>
      <c r="F31" s="28"/>
      <c r="G31" s="30">
        <v>1212.69</v>
      </c>
      <c r="H31" s="25">
        <f t="shared" si="0"/>
        <v>126989.85000000003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</row>
    <row r="32" spans="1:206" s="10" customFormat="1" ht="18.75" x14ac:dyDescent="0.3">
      <c r="A32" s="18"/>
      <c r="B32" s="31">
        <v>45916</v>
      </c>
      <c r="C32" s="27" t="s">
        <v>15</v>
      </c>
      <c r="D32" s="27" t="s">
        <v>44</v>
      </c>
      <c r="E32" s="27" t="s">
        <v>29</v>
      </c>
      <c r="F32" s="28"/>
      <c r="G32" s="30">
        <v>1192.6300000000001</v>
      </c>
      <c r="H32" s="25">
        <f t="shared" si="0"/>
        <v>125797.22000000003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</row>
    <row r="33" spans="1:206" s="10" customFormat="1" ht="18.75" x14ac:dyDescent="0.3">
      <c r="A33" s="18"/>
      <c r="B33" s="31">
        <v>45916</v>
      </c>
      <c r="C33" s="27" t="s">
        <v>15</v>
      </c>
      <c r="D33" s="27" t="s">
        <v>45</v>
      </c>
      <c r="E33" s="27" t="s">
        <v>29</v>
      </c>
      <c r="F33" s="28"/>
      <c r="G33" s="30">
        <v>1212.69</v>
      </c>
      <c r="H33" s="25">
        <f t="shared" si="0"/>
        <v>124584.53000000003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</row>
    <row r="34" spans="1:206" s="10" customFormat="1" ht="18.75" x14ac:dyDescent="0.3">
      <c r="A34" s="18"/>
      <c r="B34" s="31">
        <v>45916</v>
      </c>
      <c r="C34" s="27" t="s">
        <v>15</v>
      </c>
      <c r="D34" s="27" t="s">
        <v>46</v>
      </c>
      <c r="E34" s="27" t="s">
        <v>29</v>
      </c>
      <c r="F34" s="28"/>
      <c r="G34" s="30">
        <v>1212.69</v>
      </c>
      <c r="H34" s="25">
        <f t="shared" si="0"/>
        <v>123371.84000000003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</row>
    <row r="35" spans="1:206" s="10" customFormat="1" ht="18.75" x14ac:dyDescent="0.3">
      <c r="A35" s="18"/>
      <c r="B35" s="31">
        <v>45916</v>
      </c>
      <c r="C35" s="27" t="s">
        <v>15</v>
      </c>
      <c r="D35" s="27" t="s">
        <v>47</v>
      </c>
      <c r="E35" s="27" t="s">
        <v>29</v>
      </c>
      <c r="F35" s="28"/>
      <c r="G35" s="30">
        <v>967.11</v>
      </c>
      <c r="H35" s="25">
        <f t="shared" si="0"/>
        <v>122404.73000000003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</row>
    <row r="36" spans="1:206" s="10" customFormat="1" ht="18.75" x14ac:dyDescent="0.3">
      <c r="A36" s="18"/>
      <c r="B36" s="31">
        <v>45916</v>
      </c>
      <c r="C36" s="27" t="s">
        <v>15</v>
      </c>
      <c r="D36" s="27" t="s">
        <v>48</v>
      </c>
      <c r="E36" s="27" t="s">
        <v>29</v>
      </c>
      <c r="F36" s="28"/>
      <c r="G36" s="30">
        <v>367.41</v>
      </c>
      <c r="H36" s="25">
        <f t="shared" si="0"/>
        <v>122037.32000000002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</row>
    <row r="37" spans="1:206" s="10" customFormat="1" ht="18.75" x14ac:dyDescent="0.3">
      <c r="A37" s="18"/>
      <c r="B37" s="31">
        <v>45916</v>
      </c>
      <c r="C37" s="27" t="s">
        <v>15</v>
      </c>
      <c r="D37" s="27" t="s">
        <v>49</v>
      </c>
      <c r="E37" s="27" t="s">
        <v>29</v>
      </c>
      <c r="F37" s="28"/>
      <c r="G37" s="30">
        <v>974.25</v>
      </c>
      <c r="H37" s="25">
        <f t="shared" si="0"/>
        <v>121063.07000000002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</row>
    <row r="38" spans="1:206" s="10" customFormat="1" ht="18.75" x14ac:dyDescent="0.3">
      <c r="A38" s="18"/>
      <c r="B38" s="31">
        <v>45916</v>
      </c>
      <c r="C38" s="27" t="s">
        <v>15</v>
      </c>
      <c r="D38" s="27" t="s">
        <v>50</v>
      </c>
      <c r="E38" s="27" t="s">
        <v>29</v>
      </c>
      <c r="F38" s="28"/>
      <c r="G38" s="30">
        <v>367.41</v>
      </c>
      <c r="H38" s="25">
        <f t="shared" si="0"/>
        <v>120695.66000000002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</row>
    <row r="39" spans="1:206" s="10" customFormat="1" ht="18.75" x14ac:dyDescent="0.3">
      <c r="A39" s="18"/>
      <c r="B39" s="31">
        <v>45916</v>
      </c>
      <c r="C39" s="27" t="s">
        <v>15</v>
      </c>
      <c r="D39" s="27" t="s">
        <v>51</v>
      </c>
      <c r="E39" s="27" t="s">
        <v>29</v>
      </c>
      <c r="F39" s="28"/>
      <c r="G39" s="30">
        <v>309.44</v>
      </c>
      <c r="H39" s="25">
        <f t="shared" si="0"/>
        <v>120386.22000000002</v>
      </c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</row>
    <row r="40" spans="1:206" s="10" customFormat="1" ht="18.75" x14ac:dyDescent="0.3">
      <c r="A40" s="18"/>
      <c r="B40" s="31">
        <v>45916</v>
      </c>
      <c r="C40" s="27" t="s">
        <v>15</v>
      </c>
      <c r="D40" s="27" t="s">
        <v>52</v>
      </c>
      <c r="E40" s="27" t="s">
        <v>29</v>
      </c>
      <c r="F40" s="28"/>
      <c r="G40" s="30">
        <v>1870.77</v>
      </c>
      <c r="H40" s="25">
        <f t="shared" si="0"/>
        <v>118515.45000000001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</row>
    <row r="41" spans="1:206" s="10" customFormat="1" ht="18.75" x14ac:dyDescent="0.3">
      <c r="A41" s="18"/>
      <c r="B41" s="31">
        <v>45916</v>
      </c>
      <c r="C41" s="27" t="s">
        <v>15</v>
      </c>
      <c r="D41" s="27" t="s">
        <v>53</v>
      </c>
      <c r="E41" s="27" t="s">
        <v>29</v>
      </c>
      <c r="F41" s="28"/>
      <c r="G41" s="30">
        <v>481.33</v>
      </c>
      <c r="H41" s="25">
        <f t="shared" si="0"/>
        <v>118034.12000000001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</row>
    <row r="42" spans="1:206" s="10" customFormat="1" ht="18.75" x14ac:dyDescent="0.3">
      <c r="A42" s="18"/>
      <c r="B42" s="31">
        <v>45916</v>
      </c>
      <c r="C42" s="27" t="s">
        <v>15</v>
      </c>
      <c r="D42" s="27" t="s">
        <v>54</v>
      </c>
      <c r="E42" s="27" t="s">
        <v>29</v>
      </c>
      <c r="F42" s="28"/>
      <c r="G42" s="30">
        <v>524.94000000000005</v>
      </c>
      <c r="H42" s="25">
        <f t="shared" si="0"/>
        <v>117509.18000000001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</row>
    <row r="43" spans="1:206" s="10" customFormat="1" ht="18.75" x14ac:dyDescent="0.3">
      <c r="A43" s="18"/>
      <c r="B43" s="31">
        <v>45916</v>
      </c>
      <c r="C43" s="27" t="s">
        <v>15</v>
      </c>
      <c r="D43" s="27" t="s">
        <v>55</v>
      </c>
      <c r="E43" s="27" t="s">
        <v>29</v>
      </c>
      <c r="F43" s="28"/>
      <c r="G43" s="30">
        <v>474.37</v>
      </c>
      <c r="H43" s="25">
        <f t="shared" si="0"/>
        <v>117034.81000000001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</row>
    <row r="44" spans="1:206" s="10" customFormat="1" ht="18.75" x14ac:dyDescent="0.3">
      <c r="A44" s="18"/>
      <c r="B44" s="31">
        <v>45916</v>
      </c>
      <c r="C44" s="27" t="s">
        <v>15</v>
      </c>
      <c r="D44" s="27" t="s">
        <v>56</v>
      </c>
      <c r="E44" s="27" t="s">
        <v>29</v>
      </c>
      <c r="F44" s="28"/>
      <c r="G44" s="30">
        <v>981.38</v>
      </c>
      <c r="H44" s="25">
        <f t="shared" si="0"/>
        <v>116053.43000000001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</row>
    <row r="45" spans="1:206" s="10" customFormat="1" ht="18.75" x14ac:dyDescent="0.3">
      <c r="A45" s="18"/>
      <c r="B45" s="31">
        <v>45916</v>
      </c>
      <c r="C45" s="27" t="s">
        <v>15</v>
      </c>
      <c r="D45" s="27" t="s">
        <v>57</v>
      </c>
      <c r="E45" s="27" t="s">
        <v>29</v>
      </c>
      <c r="F45" s="28"/>
      <c r="G45" s="30">
        <v>267.41000000000003</v>
      </c>
      <c r="H45" s="25">
        <f t="shared" si="0"/>
        <v>115786.02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</row>
    <row r="46" spans="1:206" s="10" customFormat="1" ht="18.75" x14ac:dyDescent="0.3">
      <c r="A46" s="18"/>
      <c r="B46" s="31">
        <v>45916</v>
      </c>
      <c r="C46" s="27" t="s">
        <v>15</v>
      </c>
      <c r="D46" s="27" t="s">
        <v>58</v>
      </c>
      <c r="E46" s="27" t="s">
        <v>29</v>
      </c>
      <c r="F46" s="28"/>
      <c r="G46" s="30">
        <v>1212.69</v>
      </c>
      <c r="H46" s="25">
        <f t="shared" si="0"/>
        <v>114573.33</v>
      </c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</row>
    <row r="47" spans="1:206" s="10" customFormat="1" ht="18.75" x14ac:dyDescent="0.3">
      <c r="A47" s="18"/>
      <c r="B47" s="31">
        <v>45916</v>
      </c>
      <c r="C47" s="27" t="s">
        <v>15</v>
      </c>
      <c r="D47" s="27" t="s">
        <v>59</v>
      </c>
      <c r="E47" s="27" t="s">
        <v>29</v>
      </c>
      <c r="F47" s="28"/>
      <c r="G47" s="30">
        <v>1189.96</v>
      </c>
      <c r="H47" s="25">
        <f t="shared" si="0"/>
        <v>113383.37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7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7"/>
      <c r="FJ47" s="17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7"/>
      <c r="FW47" s="17"/>
      <c r="FX47" s="17"/>
      <c r="FY47" s="17"/>
      <c r="FZ47" s="17"/>
      <c r="GA47" s="17"/>
      <c r="GB47" s="17"/>
      <c r="GC47" s="17"/>
      <c r="GD47" s="17"/>
      <c r="GE47" s="17"/>
      <c r="GF47" s="17"/>
      <c r="GG47" s="17"/>
      <c r="GH47" s="17"/>
      <c r="GI47" s="17"/>
      <c r="GJ47" s="17"/>
      <c r="GK47" s="17"/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</row>
    <row r="48" spans="1:206" s="10" customFormat="1" ht="18.75" x14ac:dyDescent="0.3">
      <c r="A48" s="18"/>
      <c r="B48" s="31">
        <v>45916</v>
      </c>
      <c r="C48" s="27" t="s">
        <v>15</v>
      </c>
      <c r="D48" s="27" t="s">
        <v>60</v>
      </c>
      <c r="E48" s="27" t="s">
        <v>29</v>
      </c>
      <c r="F48" s="28"/>
      <c r="G48" s="30">
        <v>1856.86</v>
      </c>
      <c r="H48" s="25">
        <f t="shared" si="0"/>
        <v>111526.51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</row>
    <row r="49" spans="1:206" s="10" customFormat="1" ht="18.75" x14ac:dyDescent="0.3">
      <c r="A49" s="18"/>
      <c r="B49" s="31">
        <v>45916</v>
      </c>
      <c r="C49" s="27" t="s">
        <v>15</v>
      </c>
      <c r="D49" s="27" t="s">
        <v>61</v>
      </c>
      <c r="E49" s="27" t="s">
        <v>29</v>
      </c>
      <c r="F49" s="28"/>
      <c r="G49" s="30">
        <v>1353.86</v>
      </c>
      <c r="H49" s="25">
        <f t="shared" si="0"/>
        <v>110172.65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</row>
    <row r="50" spans="1:206" s="10" customFormat="1" ht="18.75" x14ac:dyDescent="0.3">
      <c r="A50" s="18"/>
      <c r="B50" s="31">
        <v>45916</v>
      </c>
      <c r="C50" s="27" t="s">
        <v>15</v>
      </c>
      <c r="D50" s="27" t="s">
        <v>62</v>
      </c>
      <c r="E50" s="27" t="s">
        <v>29</v>
      </c>
      <c r="F50" s="28"/>
      <c r="G50" s="30">
        <v>481.33</v>
      </c>
      <c r="H50" s="25">
        <f t="shared" si="0"/>
        <v>109691.31999999999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</row>
    <row r="51" spans="1:206" s="10" customFormat="1" ht="18.75" x14ac:dyDescent="0.3">
      <c r="A51" s="18"/>
      <c r="B51" s="31">
        <v>45916</v>
      </c>
      <c r="C51" s="27" t="s">
        <v>15</v>
      </c>
      <c r="D51" s="27" t="s">
        <v>63</v>
      </c>
      <c r="E51" s="27" t="s">
        <v>29</v>
      </c>
      <c r="F51" s="28"/>
      <c r="G51" s="30">
        <v>836.21</v>
      </c>
      <c r="H51" s="25">
        <f t="shared" si="0"/>
        <v>108855.10999999999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</row>
    <row r="52" spans="1:206" s="10" customFormat="1" ht="18.75" x14ac:dyDescent="0.3">
      <c r="A52" s="18"/>
      <c r="B52" s="31">
        <v>45916</v>
      </c>
      <c r="C52" s="27" t="s">
        <v>15</v>
      </c>
      <c r="D52" s="27" t="s">
        <v>64</v>
      </c>
      <c r="E52" s="27" t="s">
        <v>29</v>
      </c>
      <c r="F52" s="28"/>
      <c r="G52" s="30">
        <v>649.07000000000005</v>
      </c>
      <c r="H52" s="25">
        <f t="shared" si="0"/>
        <v>108206.03999999998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</row>
    <row r="53" spans="1:206" s="10" customFormat="1" ht="18.75" x14ac:dyDescent="0.3">
      <c r="A53" s="18"/>
      <c r="B53" s="31">
        <v>45916</v>
      </c>
      <c r="C53" s="27" t="s">
        <v>15</v>
      </c>
      <c r="D53" s="27" t="s">
        <v>65</v>
      </c>
      <c r="E53" s="27" t="s">
        <v>29</v>
      </c>
      <c r="F53" s="28"/>
      <c r="G53" s="30">
        <v>967.11</v>
      </c>
      <c r="H53" s="25">
        <f t="shared" si="0"/>
        <v>107238.92999999998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</row>
    <row r="54" spans="1:206" s="10" customFormat="1" ht="18.75" x14ac:dyDescent="0.3">
      <c r="A54" s="18"/>
      <c r="B54" s="31">
        <v>45916</v>
      </c>
      <c r="C54" s="27" t="s">
        <v>15</v>
      </c>
      <c r="D54" s="27" t="s">
        <v>66</v>
      </c>
      <c r="E54" s="27" t="s">
        <v>29</v>
      </c>
      <c r="F54" s="28"/>
      <c r="G54" s="30">
        <v>716.77</v>
      </c>
      <c r="H54" s="25">
        <f t="shared" si="0"/>
        <v>106522.15999999997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  <c r="EJ54" s="17"/>
      <c r="EK54" s="17"/>
      <c r="EL54" s="17"/>
      <c r="EM54" s="17"/>
      <c r="EN54" s="17"/>
      <c r="EO54" s="17"/>
      <c r="EP54" s="17"/>
      <c r="EQ54" s="17"/>
      <c r="ER54" s="17"/>
      <c r="ES54" s="17"/>
      <c r="ET54" s="17"/>
      <c r="EU54" s="17"/>
      <c r="EV54" s="17"/>
      <c r="EW54" s="17"/>
      <c r="EX54" s="17"/>
      <c r="EY54" s="17"/>
      <c r="EZ54" s="17"/>
      <c r="FA54" s="17"/>
      <c r="FB54" s="17"/>
      <c r="FC54" s="17"/>
      <c r="FD54" s="17"/>
      <c r="FE54" s="17"/>
      <c r="FF54" s="17"/>
      <c r="FG54" s="17"/>
      <c r="FH54" s="17"/>
      <c r="FI54" s="17"/>
      <c r="FJ54" s="17"/>
      <c r="FK54" s="17"/>
      <c r="FL54" s="17"/>
      <c r="FM54" s="17"/>
      <c r="FN54" s="17"/>
      <c r="FO54" s="17"/>
      <c r="FP54" s="17"/>
      <c r="FQ54" s="17"/>
      <c r="FR54" s="17"/>
      <c r="FS54" s="17"/>
      <c r="FT54" s="17"/>
      <c r="FU54" s="17"/>
      <c r="FV54" s="17"/>
      <c r="FW54" s="17"/>
      <c r="FX54" s="17"/>
      <c r="FY54" s="17"/>
      <c r="FZ54" s="17"/>
      <c r="GA54" s="17"/>
      <c r="GB54" s="17"/>
      <c r="GC54" s="17"/>
      <c r="GD54" s="17"/>
      <c r="GE54" s="17"/>
      <c r="GF54" s="17"/>
      <c r="GG54" s="17"/>
      <c r="GH54" s="17"/>
      <c r="GI54" s="17"/>
      <c r="GJ54" s="17"/>
      <c r="GK54" s="17"/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</row>
    <row r="55" spans="1:206" s="10" customFormat="1" ht="18.75" x14ac:dyDescent="0.3">
      <c r="A55" s="18"/>
      <c r="B55" s="31">
        <v>45916</v>
      </c>
      <c r="C55" s="27" t="s">
        <v>15</v>
      </c>
      <c r="D55" s="27" t="s">
        <v>67</v>
      </c>
      <c r="E55" s="27" t="s">
        <v>29</v>
      </c>
      <c r="F55" s="28"/>
      <c r="G55" s="30">
        <v>365.46</v>
      </c>
      <c r="H55" s="25">
        <f t="shared" si="0"/>
        <v>106156.69999999997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</row>
    <row r="56" spans="1:206" s="10" customFormat="1" ht="18.75" x14ac:dyDescent="0.3">
      <c r="A56" s="18"/>
      <c r="B56" s="31">
        <v>45916</v>
      </c>
      <c r="C56" s="27" t="s">
        <v>15</v>
      </c>
      <c r="D56" s="27" t="s">
        <v>68</v>
      </c>
      <c r="E56" s="27" t="s">
        <v>29</v>
      </c>
      <c r="F56" s="28"/>
      <c r="G56" s="30">
        <v>481.33</v>
      </c>
      <c r="H56" s="25">
        <f t="shared" si="0"/>
        <v>105675.36999999997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  <c r="EJ56" s="17"/>
      <c r="EK56" s="17"/>
      <c r="EL56" s="17"/>
      <c r="EM56" s="17"/>
      <c r="EN56" s="17"/>
      <c r="EO56" s="17"/>
      <c r="EP56" s="17"/>
      <c r="EQ56" s="17"/>
      <c r="ER56" s="17"/>
      <c r="ES56" s="17"/>
      <c r="ET56" s="17"/>
      <c r="EU56" s="17"/>
      <c r="EV56" s="17"/>
      <c r="EW56" s="17"/>
      <c r="EX56" s="17"/>
      <c r="EY56" s="17"/>
      <c r="EZ56" s="17"/>
      <c r="FA56" s="17"/>
      <c r="FB56" s="17"/>
      <c r="FC56" s="17"/>
      <c r="FD56" s="17"/>
      <c r="FE56" s="17"/>
      <c r="FF56" s="17"/>
      <c r="FG56" s="17"/>
      <c r="FH56" s="17"/>
      <c r="FI56" s="17"/>
      <c r="FJ56" s="17"/>
      <c r="FK56" s="17"/>
      <c r="FL56" s="17"/>
      <c r="FM56" s="17"/>
      <c r="FN56" s="17"/>
      <c r="FO56" s="17"/>
      <c r="FP56" s="17"/>
      <c r="FQ56" s="17"/>
      <c r="FR56" s="17"/>
      <c r="FS56" s="17"/>
      <c r="FT56" s="17"/>
      <c r="FU56" s="17"/>
      <c r="FV56" s="17"/>
      <c r="FW56" s="17"/>
      <c r="FX56" s="17"/>
      <c r="FY56" s="17"/>
      <c r="FZ56" s="17"/>
      <c r="GA56" s="17"/>
      <c r="GB56" s="17"/>
      <c r="GC56" s="17"/>
      <c r="GD56" s="17"/>
      <c r="GE56" s="17"/>
      <c r="GF56" s="17"/>
      <c r="GG56" s="17"/>
      <c r="GH56" s="17"/>
      <c r="GI56" s="17"/>
      <c r="GJ56" s="17"/>
      <c r="GK56" s="17"/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</row>
    <row r="57" spans="1:206" s="10" customFormat="1" ht="18.75" x14ac:dyDescent="0.3">
      <c r="A57" s="18"/>
      <c r="B57" s="31">
        <v>45916</v>
      </c>
      <c r="C57" s="27" t="s">
        <v>15</v>
      </c>
      <c r="D57" s="27" t="s">
        <v>69</v>
      </c>
      <c r="E57" s="27" t="s">
        <v>29</v>
      </c>
      <c r="F57" s="28"/>
      <c r="G57" s="30">
        <v>981.38</v>
      </c>
      <c r="H57" s="25">
        <f t="shared" si="0"/>
        <v>104693.98999999996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  <c r="EJ57" s="17"/>
      <c r="EK57" s="17"/>
      <c r="EL57" s="17"/>
      <c r="EM57" s="17"/>
      <c r="EN57" s="17"/>
      <c r="EO57" s="17"/>
      <c r="EP57" s="17"/>
      <c r="EQ57" s="17"/>
      <c r="ER57" s="17"/>
      <c r="ES57" s="17"/>
      <c r="ET57" s="17"/>
      <c r="EU57" s="17"/>
      <c r="EV57" s="17"/>
      <c r="EW57" s="17"/>
      <c r="EX57" s="17"/>
      <c r="EY57" s="17"/>
      <c r="EZ57" s="17"/>
      <c r="FA57" s="17"/>
      <c r="FB57" s="17"/>
      <c r="FC57" s="17"/>
      <c r="FD57" s="17"/>
      <c r="FE57" s="17"/>
      <c r="FF57" s="17"/>
      <c r="FG57" s="17"/>
      <c r="FH57" s="17"/>
      <c r="FI57" s="17"/>
      <c r="FJ57" s="17"/>
      <c r="FK57" s="17"/>
      <c r="FL57" s="17"/>
      <c r="FM57" s="17"/>
      <c r="FN57" s="17"/>
      <c r="FO57" s="17"/>
      <c r="FP57" s="17"/>
      <c r="FQ57" s="17"/>
      <c r="FR57" s="17"/>
      <c r="FS57" s="17"/>
      <c r="FT57" s="17"/>
      <c r="FU57" s="17"/>
      <c r="FV57" s="17"/>
      <c r="FW57" s="17"/>
      <c r="FX57" s="17"/>
      <c r="FY57" s="17"/>
      <c r="FZ57" s="17"/>
      <c r="GA57" s="17"/>
      <c r="GB57" s="17"/>
      <c r="GC57" s="17"/>
      <c r="GD57" s="17"/>
      <c r="GE57" s="17"/>
      <c r="GF57" s="17"/>
      <c r="GG57" s="17"/>
      <c r="GH57" s="17"/>
      <c r="GI57" s="17"/>
      <c r="GJ57" s="17"/>
      <c r="GK57" s="17"/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</row>
    <row r="58" spans="1:206" s="10" customFormat="1" ht="18.75" x14ac:dyDescent="0.3">
      <c r="A58" s="18"/>
      <c r="B58" s="31">
        <v>45916</v>
      </c>
      <c r="C58" s="27" t="s">
        <v>15</v>
      </c>
      <c r="D58" s="27" t="s">
        <v>70</v>
      </c>
      <c r="E58" s="27" t="s">
        <v>29</v>
      </c>
      <c r="F58" s="28"/>
      <c r="G58" s="30">
        <v>2139.2600000000002</v>
      </c>
      <c r="H58" s="25">
        <f t="shared" si="0"/>
        <v>102554.72999999997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</row>
    <row r="59" spans="1:206" s="10" customFormat="1" ht="18.75" x14ac:dyDescent="0.3">
      <c r="A59" s="18"/>
      <c r="B59" s="31">
        <v>45916</v>
      </c>
      <c r="C59" s="27" t="s">
        <v>15</v>
      </c>
      <c r="D59" s="27" t="s">
        <v>71</v>
      </c>
      <c r="E59" s="27" t="s">
        <v>29</v>
      </c>
      <c r="F59" s="28"/>
      <c r="G59" s="30">
        <v>797.28</v>
      </c>
      <c r="H59" s="25">
        <f t="shared" si="0"/>
        <v>101757.44999999997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</row>
    <row r="60" spans="1:206" s="10" customFormat="1" ht="18.75" x14ac:dyDescent="0.3">
      <c r="A60" s="18"/>
      <c r="B60" s="31">
        <v>45916</v>
      </c>
      <c r="C60" s="27" t="s">
        <v>15</v>
      </c>
      <c r="D60" s="27" t="s">
        <v>72</v>
      </c>
      <c r="E60" s="27" t="s">
        <v>29</v>
      </c>
      <c r="F60" s="28"/>
      <c r="G60" s="30">
        <v>1188.52</v>
      </c>
      <c r="H60" s="25">
        <f t="shared" si="0"/>
        <v>100568.92999999996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</row>
    <row r="61" spans="1:206" s="10" customFormat="1" ht="18.75" x14ac:dyDescent="0.3">
      <c r="A61" s="18"/>
      <c r="B61" s="31">
        <v>45916</v>
      </c>
      <c r="C61" s="27" t="s">
        <v>15</v>
      </c>
      <c r="D61" s="27" t="s">
        <v>73</v>
      </c>
      <c r="E61" s="27" t="s">
        <v>29</v>
      </c>
      <c r="F61" s="28"/>
      <c r="G61" s="30">
        <v>421.21</v>
      </c>
      <c r="H61" s="25">
        <f t="shared" si="0"/>
        <v>100147.71999999996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</row>
    <row r="62" spans="1:206" s="10" customFormat="1" ht="18.75" x14ac:dyDescent="0.3">
      <c r="A62" s="18"/>
      <c r="B62" s="31">
        <v>45916</v>
      </c>
      <c r="C62" s="27" t="s">
        <v>15</v>
      </c>
      <c r="D62" s="27" t="s">
        <v>74</v>
      </c>
      <c r="E62" s="27" t="s">
        <v>29</v>
      </c>
      <c r="F62" s="28"/>
      <c r="G62" s="30">
        <v>292.01</v>
      </c>
      <c r="H62" s="25">
        <f t="shared" si="0"/>
        <v>99855.709999999963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</row>
    <row r="63" spans="1:206" s="10" customFormat="1" ht="18.75" x14ac:dyDescent="0.3">
      <c r="A63" s="18"/>
      <c r="B63" s="31">
        <v>45916</v>
      </c>
      <c r="C63" s="27" t="s">
        <v>15</v>
      </c>
      <c r="D63" s="27" t="s">
        <v>75</v>
      </c>
      <c r="E63" s="27" t="s">
        <v>29</v>
      </c>
      <c r="F63" s="28"/>
      <c r="G63" s="30">
        <v>1870.77</v>
      </c>
      <c r="H63" s="25">
        <f t="shared" si="0"/>
        <v>97984.939999999959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</row>
    <row r="64" spans="1:206" s="10" customFormat="1" ht="18.75" x14ac:dyDescent="0.3">
      <c r="A64" s="18"/>
      <c r="B64" s="31">
        <v>45916</v>
      </c>
      <c r="C64" s="27" t="s">
        <v>15</v>
      </c>
      <c r="D64" s="27" t="s">
        <v>76</v>
      </c>
      <c r="E64" s="27" t="s">
        <v>29</v>
      </c>
      <c r="F64" s="28"/>
      <c r="G64" s="30">
        <v>787.41</v>
      </c>
      <c r="H64" s="25">
        <f t="shared" si="0"/>
        <v>97197.529999999955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</row>
    <row r="65" spans="1:206" s="10" customFormat="1" ht="18.75" x14ac:dyDescent="0.3">
      <c r="A65" s="18"/>
      <c r="B65" s="31">
        <v>45916</v>
      </c>
      <c r="C65" s="27" t="s">
        <v>15</v>
      </c>
      <c r="D65" s="27" t="s">
        <v>77</v>
      </c>
      <c r="E65" s="27" t="s">
        <v>29</v>
      </c>
      <c r="F65" s="28"/>
      <c r="G65" s="30">
        <v>802.22</v>
      </c>
      <c r="H65" s="25">
        <f t="shared" si="0"/>
        <v>96395.309999999954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</row>
    <row r="66" spans="1:206" s="10" customFormat="1" ht="18.75" x14ac:dyDescent="0.3">
      <c r="A66" s="18"/>
      <c r="B66" s="31">
        <v>45916</v>
      </c>
      <c r="C66" s="27" t="s">
        <v>15</v>
      </c>
      <c r="D66" s="27" t="s">
        <v>78</v>
      </c>
      <c r="E66" s="27" t="s">
        <v>29</v>
      </c>
      <c r="F66" s="28"/>
      <c r="G66" s="30">
        <v>1347.16</v>
      </c>
      <c r="H66" s="25">
        <f t="shared" si="0"/>
        <v>95048.149999999951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</row>
    <row r="67" spans="1:206" s="10" customFormat="1" ht="18.75" x14ac:dyDescent="0.3">
      <c r="A67" s="18"/>
      <c r="B67" s="31">
        <v>45916</v>
      </c>
      <c r="C67" s="27" t="s">
        <v>15</v>
      </c>
      <c r="D67" s="27" t="s">
        <v>79</v>
      </c>
      <c r="E67" s="27" t="s">
        <v>29</v>
      </c>
      <c r="F67" s="28"/>
      <c r="G67" s="30">
        <v>1870.77</v>
      </c>
      <c r="H67" s="25">
        <f t="shared" si="0"/>
        <v>93177.379999999946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</row>
    <row r="68" spans="1:206" s="10" customFormat="1" ht="18.75" x14ac:dyDescent="0.3">
      <c r="A68" s="18"/>
      <c r="B68" s="31">
        <v>45916</v>
      </c>
      <c r="C68" s="27" t="s">
        <v>15</v>
      </c>
      <c r="D68" s="27" t="s">
        <v>80</v>
      </c>
      <c r="E68" s="27" t="s">
        <v>29</v>
      </c>
      <c r="F68" s="28"/>
      <c r="G68" s="30">
        <v>481.33</v>
      </c>
      <c r="H68" s="25">
        <f t="shared" si="0"/>
        <v>92696.049999999945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</row>
    <row r="69" spans="1:206" s="10" customFormat="1" ht="18.75" x14ac:dyDescent="0.3">
      <c r="A69" s="18"/>
      <c r="B69" s="31">
        <v>45916</v>
      </c>
      <c r="C69" s="27" t="s">
        <v>15</v>
      </c>
      <c r="D69" s="27" t="s">
        <v>81</v>
      </c>
      <c r="E69" s="27" t="s">
        <v>29</v>
      </c>
      <c r="F69" s="28"/>
      <c r="G69" s="30">
        <v>716.77</v>
      </c>
      <c r="H69" s="25">
        <f t="shared" si="0"/>
        <v>91979.279999999941</v>
      </c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  <c r="EJ69" s="17"/>
      <c r="EK69" s="17"/>
      <c r="EL69" s="17"/>
      <c r="EM69" s="17"/>
      <c r="EN69" s="17"/>
      <c r="EO69" s="17"/>
      <c r="EP69" s="17"/>
      <c r="EQ69" s="17"/>
      <c r="ER69" s="17"/>
      <c r="ES69" s="17"/>
      <c r="ET69" s="17"/>
      <c r="EU69" s="17"/>
      <c r="EV69" s="17"/>
      <c r="EW69" s="17"/>
      <c r="EX69" s="17"/>
      <c r="EY69" s="17"/>
      <c r="EZ69" s="17"/>
      <c r="FA69" s="17"/>
      <c r="FB69" s="17"/>
      <c r="FC69" s="17"/>
      <c r="FD69" s="17"/>
      <c r="FE69" s="17"/>
      <c r="FF69" s="17"/>
      <c r="FG69" s="17"/>
      <c r="FH69" s="17"/>
      <c r="FI69" s="17"/>
      <c r="FJ69" s="17"/>
      <c r="FK69" s="17"/>
      <c r="FL69" s="17"/>
      <c r="FM69" s="17"/>
      <c r="FN69" s="17"/>
      <c r="FO69" s="17"/>
      <c r="FP69" s="17"/>
      <c r="FQ69" s="17"/>
      <c r="FR69" s="17"/>
      <c r="FS69" s="17"/>
      <c r="FT69" s="17"/>
      <c r="FU69" s="17"/>
      <c r="FV69" s="17"/>
      <c r="FW69" s="17"/>
      <c r="FX69" s="17"/>
      <c r="FY69" s="17"/>
      <c r="FZ69" s="17"/>
      <c r="GA69" s="17"/>
      <c r="GB69" s="17"/>
      <c r="GC69" s="17"/>
      <c r="GD69" s="17"/>
      <c r="GE69" s="17"/>
      <c r="GF69" s="17"/>
      <c r="GG69" s="17"/>
      <c r="GH69" s="17"/>
      <c r="GI69" s="17"/>
      <c r="GJ69" s="17"/>
      <c r="GK69" s="17"/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</row>
    <row r="70" spans="1:206" s="10" customFormat="1" ht="18.75" x14ac:dyDescent="0.3">
      <c r="A70" s="18"/>
      <c r="B70" s="31">
        <v>45916</v>
      </c>
      <c r="C70" s="27" t="s">
        <v>15</v>
      </c>
      <c r="D70" s="27" t="s">
        <v>82</v>
      </c>
      <c r="E70" s="27" t="s">
        <v>29</v>
      </c>
      <c r="F70" s="28"/>
      <c r="G70" s="30">
        <v>974.25</v>
      </c>
      <c r="H70" s="25">
        <f t="shared" si="0"/>
        <v>91005.029999999941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  <c r="EJ70" s="17"/>
      <c r="EK70" s="17"/>
      <c r="EL70" s="17"/>
      <c r="EM70" s="17"/>
      <c r="EN70" s="17"/>
      <c r="EO70" s="17"/>
      <c r="EP70" s="17"/>
      <c r="EQ70" s="17"/>
      <c r="ER70" s="17"/>
      <c r="ES70" s="17"/>
      <c r="ET70" s="17"/>
      <c r="EU70" s="17"/>
      <c r="EV70" s="17"/>
      <c r="EW70" s="17"/>
      <c r="EX70" s="17"/>
      <c r="EY70" s="17"/>
      <c r="EZ70" s="17"/>
      <c r="FA70" s="17"/>
      <c r="FB70" s="17"/>
      <c r="FC70" s="17"/>
      <c r="FD70" s="17"/>
      <c r="FE70" s="17"/>
      <c r="FF70" s="17"/>
      <c r="FG70" s="17"/>
      <c r="FH70" s="17"/>
      <c r="FI70" s="17"/>
      <c r="FJ70" s="17"/>
      <c r="FK70" s="17"/>
      <c r="FL70" s="17"/>
      <c r="FM70" s="17"/>
      <c r="FN70" s="17"/>
      <c r="FO70" s="17"/>
      <c r="FP70" s="17"/>
      <c r="FQ70" s="17"/>
      <c r="FR70" s="17"/>
      <c r="FS70" s="17"/>
      <c r="FT70" s="17"/>
      <c r="FU70" s="17"/>
      <c r="FV70" s="17"/>
      <c r="FW70" s="17"/>
      <c r="FX70" s="17"/>
      <c r="FY70" s="17"/>
      <c r="FZ70" s="17"/>
      <c r="GA70" s="17"/>
      <c r="GB70" s="17"/>
      <c r="GC70" s="17"/>
      <c r="GD70" s="17"/>
      <c r="GE70" s="17"/>
      <c r="GF70" s="17"/>
      <c r="GG70" s="17"/>
      <c r="GH70" s="17"/>
      <c r="GI70" s="17"/>
      <c r="GJ70" s="17"/>
      <c r="GK70" s="17"/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</row>
    <row r="71" spans="1:206" s="10" customFormat="1" ht="18.75" x14ac:dyDescent="0.3">
      <c r="A71" s="18"/>
      <c r="B71" s="31">
        <v>45916</v>
      </c>
      <c r="C71" s="27" t="s">
        <v>15</v>
      </c>
      <c r="D71" s="27" t="s">
        <v>83</v>
      </c>
      <c r="E71" s="27" t="s">
        <v>29</v>
      </c>
      <c r="F71" s="28"/>
      <c r="G71" s="30">
        <v>279.17</v>
      </c>
      <c r="H71" s="25">
        <f t="shared" si="0"/>
        <v>90725.859999999942</v>
      </c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</row>
    <row r="72" spans="1:206" s="10" customFormat="1" ht="18.75" x14ac:dyDescent="0.3">
      <c r="A72" s="18"/>
      <c r="B72" s="31">
        <v>45916</v>
      </c>
      <c r="C72" s="27" t="s">
        <v>15</v>
      </c>
      <c r="D72" s="27" t="s">
        <v>84</v>
      </c>
      <c r="E72" s="27" t="s">
        <v>29</v>
      </c>
      <c r="F72" s="28"/>
      <c r="G72" s="30">
        <v>668.52</v>
      </c>
      <c r="H72" s="25">
        <f t="shared" ref="H72:H101" si="1">SUM(H71+F72-G72)</f>
        <v>90057.339999999938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7"/>
      <c r="DR72" s="17"/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7"/>
      <c r="EI72" s="17"/>
      <c r="EJ72" s="17"/>
      <c r="EK72" s="17"/>
      <c r="EL72" s="17"/>
      <c r="EM72" s="17"/>
      <c r="EN72" s="17"/>
      <c r="EO72" s="17"/>
      <c r="EP72" s="17"/>
      <c r="EQ72" s="17"/>
      <c r="ER72" s="17"/>
      <c r="ES72" s="17"/>
      <c r="ET72" s="17"/>
      <c r="EU72" s="17"/>
      <c r="EV72" s="17"/>
      <c r="EW72" s="17"/>
      <c r="EX72" s="17"/>
      <c r="EY72" s="17"/>
      <c r="EZ72" s="17"/>
      <c r="FA72" s="17"/>
      <c r="FB72" s="17"/>
      <c r="FC72" s="17"/>
      <c r="FD72" s="17"/>
      <c r="FE72" s="17"/>
      <c r="FF72" s="17"/>
      <c r="FG72" s="17"/>
      <c r="FH72" s="17"/>
      <c r="FI72" s="17"/>
      <c r="FJ72" s="17"/>
      <c r="FK72" s="17"/>
      <c r="FL72" s="17"/>
      <c r="FM72" s="17"/>
      <c r="FN72" s="17"/>
      <c r="FO72" s="17"/>
      <c r="FP72" s="17"/>
      <c r="FQ72" s="17"/>
      <c r="FR72" s="17"/>
      <c r="FS72" s="17"/>
      <c r="FT72" s="17"/>
      <c r="FU72" s="17"/>
      <c r="FV72" s="17"/>
      <c r="FW72" s="17"/>
      <c r="FX72" s="17"/>
      <c r="FY72" s="17"/>
      <c r="FZ72" s="17"/>
      <c r="GA72" s="17"/>
      <c r="GB72" s="17"/>
      <c r="GC72" s="17"/>
      <c r="GD72" s="17"/>
      <c r="GE72" s="17"/>
      <c r="GF72" s="17"/>
      <c r="GG72" s="17"/>
      <c r="GH72" s="17"/>
      <c r="GI72" s="17"/>
      <c r="GJ72" s="17"/>
      <c r="GK72" s="17"/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</row>
    <row r="73" spans="1:206" s="10" customFormat="1" ht="18.75" x14ac:dyDescent="0.3">
      <c r="A73" s="18"/>
      <c r="B73" s="31">
        <v>45916</v>
      </c>
      <c r="C73" s="27" t="s">
        <v>15</v>
      </c>
      <c r="D73" s="27" t="s">
        <v>85</v>
      </c>
      <c r="E73" s="27" t="s">
        <v>29</v>
      </c>
      <c r="F73" s="28"/>
      <c r="G73" s="30">
        <v>492.36</v>
      </c>
      <c r="H73" s="25">
        <f t="shared" si="1"/>
        <v>89564.979999999938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7"/>
      <c r="DR73" s="17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7"/>
      <c r="EI73" s="17"/>
      <c r="EJ73" s="17"/>
      <c r="EK73" s="17"/>
      <c r="EL73" s="17"/>
      <c r="EM73" s="17"/>
      <c r="EN73" s="17"/>
      <c r="EO73" s="17"/>
      <c r="EP73" s="17"/>
      <c r="EQ73" s="17"/>
      <c r="ER73" s="17"/>
      <c r="ES73" s="17"/>
      <c r="ET73" s="17"/>
      <c r="EU73" s="17"/>
      <c r="EV73" s="17"/>
      <c r="EW73" s="17"/>
      <c r="EX73" s="17"/>
      <c r="EY73" s="17"/>
      <c r="EZ73" s="17"/>
      <c r="FA73" s="17"/>
      <c r="FB73" s="17"/>
      <c r="FC73" s="17"/>
      <c r="FD73" s="17"/>
      <c r="FE73" s="17"/>
      <c r="FF73" s="17"/>
      <c r="FG73" s="17"/>
      <c r="FH73" s="17"/>
      <c r="FI73" s="17"/>
      <c r="FJ73" s="17"/>
      <c r="FK73" s="17"/>
      <c r="FL73" s="17"/>
      <c r="FM73" s="17"/>
      <c r="FN73" s="17"/>
      <c r="FO73" s="17"/>
      <c r="FP73" s="17"/>
      <c r="FQ73" s="17"/>
      <c r="FR73" s="17"/>
      <c r="FS73" s="17"/>
      <c r="FT73" s="17"/>
      <c r="FU73" s="17"/>
      <c r="FV73" s="17"/>
      <c r="FW73" s="17"/>
      <c r="FX73" s="17"/>
      <c r="FY73" s="17"/>
      <c r="FZ73" s="17"/>
      <c r="GA73" s="17"/>
      <c r="GB73" s="17"/>
      <c r="GC73" s="17"/>
      <c r="GD73" s="17"/>
      <c r="GE73" s="17"/>
      <c r="GF73" s="17"/>
      <c r="GG73" s="17"/>
      <c r="GH73" s="17"/>
      <c r="GI73" s="17"/>
      <c r="GJ73" s="17"/>
      <c r="GK73" s="17"/>
      <c r="GL73" s="17"/>
      <c r="GM73" s="17"/>
      <c r="GN73" s="17"/>
      <c r="GO73" s="17"/>
      <c r="GP73" s="17"/>
      <c r="GQ73" s="17"/>
      <c r="GR73" s="17"/>
      <c r="GS73" s="17"/>
      <c r="GT73" s="17"/>
      <c r="GU73" s="17"/>
      <c r="GV73" s="17"/>
      <c r="GW73" s="17"/>
      <c r="GX73" s="17"/>
    </row>
    <row r="74" spans="1:206" s="10" customFormat="1" ht="18.75" x14ac:dyDescent="0.3">
      <c r="A74" s="18"/>
      <c r="B74" s="31">
        <v>45916</v>
      </c>
      <c r="C74" s="27" t="s">
        <v>15</v>
      </c>
      <c r="D74" s="27" t="s">
        <v>86</v>
      </c>
      <c r="E74" s="27" t="s">
        <v>29</v>
      </c>
      <c r="F74" s="28"/>
      <c r="G74" s="30">
        <v>981.38</v>
      </c>
      <c r="H74" s="25">
        <f t="shared" si="1"/>
        <v>88583.599999999933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7"/>
      <c r="DL74" s="17"/>
      <c r="DM74" s="17"/>
      <c r="DN74" s="17"/>
      <c r="DO74" s="17"/>
      <c r="DP74" s="17"/>
      <c r="DQ74" s="17"/>
      <c r="DR74" s="17"/>
      <c r="DS74" s="17"/>
      <c r="DT74" s="17"/>
      <c r="DU74" s="17"/>
      <c r="DV74" s="17"/>
      <c r="DW74" s="17"/>
      <c r="DX74" s="17"/>
      <c r="DY74" s="17"/>
      <c r="DZ74" s="17"/>
      <c r="EA74" s="17"/>
      <c r="EB74" s="17"/>
      <c r="EC74" s="17"/>
      <c r="ED74" s="17"/>
      <c r="EE74" s="17"/>
      <c r="EF74" s="17"/>
      <c r="EG74" s="17"/>
      <c r="EH74" s="17"/>
      <c r="EI74" s="17"/>
      <c r="EJ74" s="17"/>
      <c r="EK74" s="17"/>
      <c r="EL74" s="17"/>
      <c r="EM74" s="17"/>
      <c r="EN74" s="17"/>
      <c r="EO74" s="17"/>
      <c r="EP74" s="17"/>
      <c r="EQ74" s="17"/>
      <c r="ER74" s="17"/>
      <c r="ES74" s="17"/>
      <c r="ET74" s="17"/>
      <c r="EU74" s="17"/>
      <c r="EV74" s="17"/>
      <c r="EW74" s="17"/>
      <c r="EX74" s="17"/>
      <c r="EY74" s="17"/>
      <c r="EZ74" s="17"/>
      <c r="FA74" s="17"/>
      <c r="FB74" s="17"/>
      <c r="FC74" s="17"/>
      <c r="FD74" s="17"/>
      <c r="FE74" s="17"/>
      <c r="FF74" s="17"/>
      <c r="FG74" s="17"/>
      <c r="FH74" s="17"/>
      <c r="FI74" s="17"/>
      <c r="FJ74" s="17"/>
      <c r="FK74" s="17"/>
      <c r="FL74" s="17"/>
      <c r="FM74" s="17"/>
      <c r="FN74" s="17"/>
      <c r="FO74" s="17"/>
      <c r="FP74" s="17"/>
      <c r="FQ74" s="17"/>
      <c r="FR74" s="17"/>
      <c r="FS74" s="17"/>
      <c r="FT74" s="17"/>
      <c r="FU74" s="17"/>
      <c r="FV74" s="17"/>
      <c r="FW74" s="17"/>
      <c r="FX74" s="17"/>
      <c r="FY74" s="17"/>
      <c r="FZ74" s="17"/>
      <c r="GA74" s="17"/>
      <c r="GB74" s="17"/>
      <c r="GC74" s="17"/>
      <c r="GD74" s="17"/>
      <c r="GE74" s="17"/>
      <c r="GF74" s="17"/>
      <c r="GG74" s="17"/>
      <c r="GH74" s="17"/>
      <c r="GI74" s="17"/>
      <c r="GJ74" s="17"/>
      <c r="GK74" s="17"/>
      <c r="GL74" s="17"/>
      <c r="GM74" s="17"/>
      <c r="GN74" s="17"/>
      <c r="GO74" s="17"/>
      <c r="GP74" s="17"/>
      <c r="GQ74" s="17"/>
      <c r="GR74" s="17"/>
      <c r="GS74" s="17"/>
      <c r="GT74" s="17"/>
      <c r="GU74" s="17"/>
      <c r="GV74" s="17"/>
      <c r="GW74" s="17"/>
      <c r="GX74" s="17"/>
    </row>
    <row r="75" spans="1:206" s="10" customFormat="1" ht="18.75" x14ac:dyDescent="0.3">
      <c r="A75" s="18"/>
      <c r="B75" s="31">
        <v>45916</v>
      </c>
      <c r="C75" s="27" t="s">
        <v>15</v>
      </c>
      <c r="D75" s="27" t="s">
        <v>87</v>
      </c>
      <c r="E75" s="27" t="s">
        <v>29</v>
      </c>
      <c r="F75" s="28"/>
      <c r="G75" s="30">
        <v>481.33</v>
      </c>
      <c r="H75" s="25">
        <f t="shared" si="1"/>
        <v>88102.269999999931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7"/>
      <c r="DL75" s="17"/>
      <c r="DM75" s="17"/>
      <c r="DN75" s="17"/>
      <c r="DO75" s="17"/>
      <c r="DP75" s="17"/>
      <c r="DQ75" s="17"/>
      <c r="DR75" s="17"/>
      <c r="DS75" s="17"/>
      <c r="DT75" s="17"/>
      <c r="DU75" s="17"/>
      <c r="DV75" s="17"/>
      <c r="DW75" s="17"/>
      <c r="DX75" s="17"/>
      <c r="DY75" s="17"/>
      <c r="DZ75" s="17"/>
      <c r="EA75" s="17"/>
      <c r="EB75" s="17"/>
      <c r="EC75" s="17"/>
      <c r="ED75" s="17"/>
      <c r="EE75" s="17"/>
      <c r="EF75" s="17"/>
      <c r="EG75" s="17"/>
      <c r="EH75" s="17"/>
      <c r="EI75" s="17"/>
      <c r="EJ75" s="17"/>
      <c r="EK75" s="17"/>
      <c r="EL75" s="17"/>
      <c r="EM75" s="17"/>
      <c r="EN75" s="17"/>
      <c r="EO75" s="17"/>
      <c r="EP75" s="17"/>
      <c r="EQ75" s="17"/>
      <c r="ER75" s="17"/>
      <c r="ES75" s="17"/>
      <c r="ET75" s="17"/>
      <c r="EU75" s="17"/>
      <c r="EV75" s="17"/>
      <c r="EW75" s="17"/>
      <c r="EX75" s="17"/>
      <c r="EY75" s="17"/>
      <c r="EZ75" s="17"/>
      <c r="FA75" s="17"/>
      <c r="FB75" s="17"/>
      <c r="FC75" s="17"/>
      <c r="FD75" s="17"/>
      <c r="FE75" s="17"/>
      <c r="FF75" s="17"/>
      <c r="FG75" s="17"/>
      <c r="FH75" s="17"/>
      <c r="FI75" s="17"/>
      <c r="FJ75" s="17"/>
      <c r="FK75" s="17"/>
      <c r="FL75" s="17"/>
      <c r="FM75" s="17"/>
      <c r="FN75" s="17"/>
      <c r="FO75" s="17"/>
      <c r="FP75" s="17"/>
      <c r="FQ75" s="17"/>
      <c r="FR75" s="17"/>
      <c r="FS75" s="17"/>
      <c r="FT75" s="17"/>
      <c r="FU75" s="17"/>
      <c r="FV75" s="17"/>
      <c r="FW75" s="17"/>
      <c r="FX75" s="17"/>
      <c r="FY75" s="17"/>
      <c r="FZ75" s="17"/>
      <c r="GA75" s="17"/>
      <c r="GB75" s="17"/>
      <c r="GC75" s="17"/>
      <c r="GD75" s="17"/>
      <c r="GE75" s="17"/>
      <c r="GF75" s="17"/>
      <c r="GG75" s="17"/>
      <c r="GH75" s="17"/>
      <c r="GI75" s="17"/>
      <c r="GJ75" s="17"/>
      <c r="GK75" s="17"/>
      <c r="GL75" s="17"/>
      <c r="GM75" s="17"/>
      <c r="GN75" s="17"/>
      <c r="GO75" s="17"/>
      <c r="GP75" s="17"/>
      <c r="GQ75" s="17"/>
      <c r="GR75" s="17"/>
      <c r="GS75" s="17"/>
      <c r="GT75" s="17"/>
      <c r="GU75" s="17"/>
      <c r="GV75" s="17"/>
      <c r="GW75" s="17"/>
      <c r="GX75" s="17"/>
    </row>
    <row r="76" spans="1:206" s="10" customFormat="1" ht="18.75" x14ac:dyDescent="0.3">
      <c r="A76" s="18"/>
      <c r="B76" s="31">
        <v>45916</v>
      </c>
      <c r="C76" s="27" t="s">
        <v>15</v>
      </c>
      <c r="D76" s="27" t="s">
        <v>88</v>
      </c>
      <c r="E76" s="27" t="s">
        <v>29</v>
      </c>
      <c r="F76" s="28"/>
      <c r="G76" s="30">
        <v>389.87</v>
      </c>
      <c r="H76" s="25">
        <f t="shared" si="1"/>
        <v>87712.399999999936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7"/>
      <c r="DP76" s="17"/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7"/>
      <c r="ED76" s="17"/>
      <c r="EE76" s="17"/>
      <c r="EF76" s="17"/>
      <c r="EG76" s="17"/>
      <c r="EH76" s="17"/>
      <c r="EI76" s="17"/>
      <c r="EJ76" s="17"/>
      <c r="EK76" s="17"/>
      <c r="EL76" s="17"/>
      <c r="EM76" s="17"/>
      <c r="EN76" s="17"/>
      <c r="EO76" s="17"/>
      <c r="EP76" s="17"/>
      <c r="EQ76" s="17"/>
      <c r="ER76" s="17"/>
      <c r="ES76" s="17"/>
      <c r="ET76" s="17"/>
      <c r="EU76" s="17"/>
      <c r="EV76" s="17"/>
      <c r="EW76" s="17"/>
      <c r="EX76" s="17"/>
      <c r="EY76" s="17"/>
      <c r="EZ76" s="17"/>
      <c r="FA76" s="17"/>
      <c r="FB76" s="17"/>
      <c r="FC76" s="17"/>
      <c r="FD76" s="17"/>
      <c r="FE76" s="17"/>
      <c r="FF76" s="17"/>
      <c r="FG76" s="17"/>
      <c r="FH76" s="17"/>
      <c r="FI76" s="17"/>
      <c r="FJ76" s="17"/>
      <c r="FK76" s="17"/>
      <c r="FL76" s="17"/>
      <c r="FM76" s="17"/>
      <c r="FN76" s="17"/>
      <c r="FO76" s="17"/>
      <c r="FP76" s="17"/>
      <c r="FQ76" s="17"/>
      <c r="FR76" s="17"/>
      <c r="FS76" s="17"/>
      <c r="FT76" s="17"/>
      <c r="FU76" s="17"/>
      <c r="FV76" s="17"/>
      <c r="FW76" s="17"/>
      <c r="FX76" s="17"/>
      <c r="FY76" s="17"/>
      <c r="FZ76" s="17"/>
      <c r="GA76" s="17"/>
      <c r="GB76" s="17"/>
      <c r="GC76" s="17"/>
      <c r="GD76" s="17"/>
      <c r="GE76" s="17"/>
      <c r="GF76" s="17"/>
      <c r="GG76" s="17"/>
      <c r="GH76" s="17"/>
      <c r="GI76" s="17"/>
      <c r="GJ76" s="17"/>
      <c r="GK76" s="17"/>
      <c r="GL76" s="17"/>
      <c r="GM76" s="17"/>
      <c r="GN76" s="17"/>
      <c r="GO76" s="17"/>
      <c r="GP76" s="17"/>
      <c r="GQ76" s="17"/>
      <c r="GR76" s="17"/>
      <c r="GS76" s="17"/>
      <c r="GT76" s="17"/>
      <c r="GU76" s="17"/>
      <c r="GV76" s="17"/>
      <c r="GW76" s="17"/>
      <c r="GX76" s="17"/>
    </row>
    <row r="77" spans="1:206" s="10" customFormat="1" ht="18.75" x14ac:dyDescent="0.3">
      <c r="A77" s="18"/>
      <c r="B77" s="31">
        <v>45916</v>
      </c>
      <c r="C77" s="27" t="s">
        <v>15</v>
      </c>
      <c r="D77" s="27" t="s">
        <v>89</v>
      </c>
      <c r="E77" s="27" t="s">
        <v>29</v>
      </c>
      <c r="F77" s="28"/>
      <c r="G77" s="30">
        <v>918.65</v>
      </c>
      <c r="H77" s="25">
        <f t="shared" si="1"/>
        <v>86793.749999999942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7"/>
      <c r="DP77" s="17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7"/>
      <c r="ED77" s="17"/>
      <c r="EE77" s="17"/>
      <c r="EF77" s="17"/>
      <c r="EG77" s="17"/>
      <c r="EH77" s="17"/>
      <c r="EI77" s="17"/>
      <c r="EJ77" s="17"/>
      <c r="EK77" s="17"/>
      <c r="EL77" s="17"/>
      <c r="EM77" s="17"/>
      <c r="EN77" s="17"/>
      <c r="EO77" s="17"/>
      <c r="EP77" s="17"/>
      <c r="EQ77" s="17"/>
      <c r="ER77" s="17"/>
      <c r="ES77" s="17"/>
      <c r="ET77" s="17"/>
      <c r="EU77" s="17"/>
      <c r="EV77" s="17"/>
      <c r="EW77" s="17"/>
      <c r="EX77" s="17"/>
      <c r="EY77" s="17"/>
      <c r="EZ77" s="17"/>
      <c r="FA77" s="17"/>
      <c r="FB77" s="17"/>
      <c r="FC77" s="17"/>
      <c r="FD77" s="17"/>
      <c r="FE77" s="17"/>
      <c r="FF77" s="17"/>
      <c r="FG77" s="17"/>
      <c r="FH77" s="17"/>
      <c r="FI77" s="17"/>
      <c r="FJ77" s="17"/>
      <c r="FK77" s="17"/>
      <c r="FL77" s="17"/>
      <c r="FM77" s="17"/>
      <c r="FN77" s="17"/>
      <c r="FO77" s="17"/>
      <c r="FP77" s="17"/>
      <c r="FQ77" s="17"/>
      <c r="FR77" s="17"/>
      <c r="FS77" s="17"/>
      <c r="FT77" s="17"/>
      <c r="FU77" s="17"/>
      <c r="FV77" s="17"/>
      <c r="FW77" s="17"/>
      <c r="FX77" s="17"/>
      <c r="FY77" s="17"/>
      <c r="FZ77" s="17"/>
      <c r="GA77" s="17"/>
      <c r="GB77" s="17"/>
      <c r="GC77" s="17"/>
      <c r="GD77" s="17"/>
      <c r="GE77" s="17"/>
      <c r="GF77" s="17"/>
      <c r="GG77" s="17"/>
      <c r="GH77" s="17"/>
      <c r="GI77" s="17"/>
      <c r="GJ77" s="17"/>
      <c r="GK77" s="17"/>
      <c r="GL77" s="17"/>
      <c r="GM77" s="17"/>
      <c r="GN77" s="17"/>
      <c r="GO77" s="17"/>
      <c r="GP77" s="17"/>
      <c r="GQ77" s="17"/>
      <c r="GR77" s="17"/>
      <c r="GS77" s="17"/>
      <c r="GT77" s="17"/>
      <c r="GU77" s="17"/>
      <c r="GV77" s="17"/>
      <c r="GW77" s="17"/>
      <c r="GX77" s="17"/>
    </row>
    <row r="78" spans="1:206" s="10" customFormat="1" ht="18.75" x14ac:dyDescent="0.3">
      <c r="A78" s="18"/>
      <c r="B78" s="31">
        <v>45916</v>
      </c>
      <c r="C78" s="27" t="s">
        <v>15</v>
      </c>
      <c r="D78" s="27" t="s">
        <v>90</v>
      </c>
      <c r="E78" s="27" t="s">
        <v>29</v>
      </c>
      <c r="F78" s="28"/>
      <c r="G78" s="30">
        <v>802.22</v>
      </c>
      <c r="H78" s="25">
        <f t="shared" si="1"/>
        <v>85991.529999999941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7"/>
      <c r="DL78" s="17"/>
      <c r="DM78" s="17"/>
      <c r="DN78" s="17"/>
      <c r="DO78" s="17"/>
      <c r="DP78" s="17"/>
      <c r="DQ78" s="17"/>
      <c r="DR78" s="17"/>
      <c r="DS78" s="17"/>
      <c r="DT78" s="17"/>
      <c r="DU78" s="17"/>
      <c r="DV78" s="17"/>
      <c r="DW78" s="17"/>
      <c r="DX78" s="17"/>
      <c r="DY78" s="17"/>
      <c r="DZ78" s="17"/>
      <c r="EA78" s="17"/>
      <c r="EB78" s="17"/>
      <c r="EC78" s="17"/>
      <c r="ED78" s="17"/>
      <c r="EE78" s="17"/>
      <c r="EF78" s="17"/>
      <c r="EG78" s="17"/>
      <c r="EH78" s="17"/>
      <c r="EI78" s="17"/>
      <c r="EJ78" s="17"/>
      <c r="EK78" s="17"/>
      <c r="EL78" s="17"/>
      <c r="EM78" s="17"/>
      <c r="EN78" s="17"/>
      <c r="EO78" s="17"/>
      <c r="EP78" s="17"/>
      <c r="EQ78" s="17"/>
      <c r="ER78" s="17"/>
      <c r="ES78" s="17"/>
      <c r="ET78" s="17"/>
      <c r="EU78" s="17"/>
      <c r="EV78" s="17"/>
      <c r="EW78" s="17"/>
      <c r="EX78" s="17"/>
      <c r="EY78" s="17"/>
      <c r="EZ78" s="17"/>
      <c r="FA78" s="17"/>
      <c r="FB78" s="17"/>
      <c r="FC78" s="17"/>
      <c r="FD78" s="17"/>
      <c r="FE78" s="17"/>
      <c r="FF78" s="17"/>
      <c r="FG78" s="17"/>
      <c r="FH78" s="17"/>
      <c r="FI78" s="17"/>
      <c r="FJ78" s="17"/>
      <c r="FK78" s="17"/>
      <c r="FL78" s="17"/>
      <c r="FM78" s="17"/>
      <c r="FN78" s="17"/>
      <c r="FO78" s="17"/>
      <c r="FP78" s="17"/>
      <c r="FQ78" s="17"/>
      <c r="FR78" s="17"/>
      <c r="FS78" s="17"/>
      <c r="FT78" s="17"/>
      <c r="FU78" s="17"/>
      <c r="FV78" s="17"/>
      <c r="FW78" s="17"/>
      <c r="FX78" s="17"/>
      <c r="FY78" s="17"/>
      <c r="FZ78" s="17"/>
      <c r="GA78" s="17"/>
      <c r="GB78" s="17"/>
      <c r="GC78" s="17"/>
      <c r="GD78" s="17"/>
      <c r="GE78" s="17"/>
      <c r="GF78" s="17"/>
      <c r="GG78" s="17"/>
      <c r="GH78" s="17"/>
      <c r="GI78" s="17"/>
      <c r="GJ78" s="17"/>
      <c r="GK78" s="17"/>
      <c r="GL78" s="17"/>
      <c r="GM78" s="17"/>
      <c r="GN78" s="17"/>
      <c r="GO78" s="17"/>
      <c r="GP78" s="17"/>
      <c r="GQ78" s="17"/>
      <c r="GR78" s="17"/>
      <c r="GS78" s="17"/>
      <c r="GT78" s="17"/>
      <c r="GU78" s="17"/>
      <c r="GV78" s="17"/>
      <c r="GW78" s="17"/>
      <c r="GX78" s="17"/>
    </row>
    <row r="79" spans="1:206" s="10" customFormat="1" ht="18.75" x14ac:dyDescent="0.3">
      <c r="A79" s="18"/>
      <c r="B79" s="31">
        <v>45916</v>
      </c>
      <c r="C79" s="27" t="s">
        <v>15</v>
      </c>
      <c r="D79" s="27" t="s">
        <v>91</v>
      </c>
      <c r="E79" s="27" t="s">
        <v>29</v>
      </c>
      <c r="F79" s="28"/>
      <c r="G79" s="30">
        <v>394.15</v>
      </c>
      <c r="H79" s="25">
        <f t="shared" si="1"/>
        <v>85597.379999999946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</row>
    <row r="80" spans="1:206" s="10" customFormat="1" ht="18.75" x14ac:dyDescent="0.3">
      <c r="A80" s="18"/>
      <c r="B80" s="31">
        <v>45916</v>
      </c>
      <c r="C80" s="27" t="s">
        <v>15</v>
      </c>
      <c r="D80" s="27" t="s">
        <v>92</v>
      </c>
      <c r="E80" s="27" t="s">
        <v>29</v>
      </c>
      <c r="F80" s="28"/>
      <c r="G80" s="30">
        <v>1353.86</v>
      </c>
      <c r="H80" s="25">
        <f t="shared" si="1"/>
        <v>84243.519999999946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</row>
    <row r="81" spans="1:206" s="10" customFormat="1" ht="18.75" x14ac:dyDescent="0.3">
      <c r="A81" s="18"/>
      <c r="B81" s="31">
        <v>45916</v>
      </c>
      <c r="C81" s="27" t="s">
        <v>15</v>
      </c>
      <c r="D81" s="27" t="s">
        <v>93</v>
      </c>
      <c r="E81" s="27" t="s">
        <v>29</v>
      </c>
      <c r="F81" s="28"/>
      <c r="G81" s="30">
        <v>481.33</v>
      </c>
      <c r="H81" s="25">
        <f t="shared" si="1"/>
        <v>83762.189999999944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7"/>
      <c r="DL81" s="17"/>
      <c r="DM81" s="17"/>
      <c r="DN81" s="17"/>
      <c r="DO81" s="17"/>
      <c r="DP81" s="17"/>
      <c r="DQ81" s="17"/>
      <c r="DR81" s="17"/>
      <c r="DS81" s="17"/>
      <c r="DT81" s="17"/>
      <c r="DU81" s="17"/>
      <c r="DV81" s="17"/>
      <c r="DW81" s="17"/>
      <c r="DX81" s="17"/>
      <c r="DY81" s="17"/>
      <c r="DZ81" s="17"/>
      <c r="EA81" s="17"/>
      <c r="EB81" s="17"/>
      <c r="EC81" s="17"/>
      <c r="ED81" s="17"/>
      <c r="EE81" s="17"/>
      <c r="EF81" s="17"/>
      <c r="EG81" s="17"/>
      <c r="EH81" s="17"/>
      <c r="EI81" s="17"/>
      <c r="EJ81" s="17"/>
      <c r="EK81" s="17"/>
      <c r="EL81" s="17"/>
      <c r="EM81" s="17"/>
      <c r="EN81" s="17"/>
      <c r="EO81" s="17"/>
      <c r="EP81" s="17"/>
      <c r="EQ81" s="17"/>
      <c r="ER81" s="17"/>
      <c r="ES81" s="17"/>
      <c r="ET81" s="17"/>
      <c r="EU81" s="17"/>
      <c r="EV81" s="17"/>
      <c r="EW81" s="17"/>
      <c r="EX81" s="17"/>
      <c r="EY81" s="17"/>
      <c r="EZ81" s="17"/>
      <c r="FA81" s="17"/>
      <c r="FB81" s="17"/>
      <c r="FC81" s="17"/>
      <c r="FD81" s="17"/>
      <c r="FE81" s="17"/>
      <c r="FF81" s="17"/>
      <c r="FG81" s="17"/>
      <c r="FH81" s="17"/>
      <c r="FI81" s="17"/>
      <c r="FJ81" s="17"/>
      <c r="FK81" s="17"/>
      <c r="FL81" s="17"/>
      <c r="FM81" s="17"/>
      <c r="FN81" s="17"/>
      <c r="FO81" s="17"/>
      <c r="FP81" s="17"/>
      <c r="FQ81" s="17"/>
      <c r="FR81" s="17"/>
      <c r="FS81" s="17"/>
      <c r="FT81" s="17"/>
      <c r="FU81" s="17"/>
      <c r="FV81" s="17"/>
      <c r="FW81" s="17"/>
      <c r="FX81" s="17"/>
      <c r="FY81" s="17"/>
      <c r="FZ81" s="17"/>
      <c r="GA81" s="17"/>
      <c r="GB81" s="17"/>
      <c r="GC81" s="17"/>
      <c r="GD81" s="17"/>
      <c r="GE81" s="17"/>
      <c r="GF81" s="17"/>
      <c r="GG81" s="17"/>
      <c r="GH81" s="17"/>
      <c r="GI81" s="17"/>
      <c r="GJ81" s="17"/>
      <c r="GK81" s="17"/>
      <c r="GL81" s="17"/>
      <c r="GM81" s="17"/>
      <c r="GN81" s="17"/>
      <c r="GO81" s="17"/>
      <c r="GP81" s="17"/>
      <c r="GQ81" s="17"/>
      <c r="GR81" s="17"/>
      <c r="GS81" s="17"/>
      <c r="GT81" s="17"/>
      <c r="GU81" s="17"/>
      <c r="GV81" s="17"/>
      <c r="GW81" s="17"/>
      <c r="GX81" s="17"/>
    </row>
    <row r="82" spans="1:206" s="10" customFormat="1" ht="18.75" x14ac:dyDescent="0.3">
      <c r="A82" s="18"/>
      <c r="B82" s="31">
        <v>45916</v>
      </c>
      <c r="C82" s="27" t="s">
        <v>15</v>
      </c>
      <c r="D82" s="27" t="s">
        <v>94</v>
      </c>
      <c r="E82" s="27" t="s">
        <v>29</v>
      </c>
      <c r="F82" s="28"/>
      <c r="G82" s="30">
        <v>481.33</v>
      </c>
      <c r="H82" s="25">
        <f t="shared" si="1"/>
        <v>83280.859999999942</v>
      </c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7"/>
      <c r="DL82" s="17"/>
      <c r="DM82" s="17"/>
      <c r="DN82" s="17"/>
      <c r="DO82" s="17"/>
      <c r="DP82" s="17"/>
      <c r="DQ82" s="17"/>
      <c r="DR82" s="17"/>
      <c r="DS82" s="17"/>
      <c r="DT82" s="17"/>
      <c r="DU82" s="17"/>
      <c r="DV82" s="17"/>
      <c r="DW82" s="17"/>
      <c r="DX82" s="17"/>
      <c r="DY82" s="17"/>
      <c r="DZ82" s="17"/>
      <c r="EA82" s="17"/>
      <c r="EB82" s="17"/>
      <c r="EC82" s="17"/>
      <c r="ED82" s="17"/>
      <c r="EE82" s="17"/>
      <c r="EF82" s="17"/>
      <c r="EG82" s="17"/>
      <c r="EH82" s="17"/>
      <c r="EI82" s="17"/>
      <c r="EJ82" s="17"/>
      <c r="EK82" s="17"/>
      <c r="EL82" s="17"/>
      <c r="EM82" s="17"/>
      <c r="EN82" s="17"/>
      <c r="EO82" s="17"/>
      <c r="EP82" s="17"/>
      <c r="EQ82" s="17"/>
      <c r="ER82" s="17"/>
      <c r="ES82" s="17"/>
      <c r="ET82" s="17"/>
      <c r="EU82" s="17"/>
      <c r="EV82" s="17"/>
      <c r="EW82" s="17"/>
      <c r="EX82" s="17"/>
      <c r="EY82" s="17"/>
      <c r="EZ82" s="17"/>
      <c r="FA82" s="17"/>
      <c r="FB82" s="17"/>
      <c r="FC82" s="17"/>
      <c r="FD82" s="17"/>
      <c r="FE82" s="17"/>
      <c r="FF82" s="17"/>
      <c r="FG82" s="17"/>
      <c r="FH82" s="17"/>
      <c r="FI82" s="17"/>
      <c r="FJ82" s="17"/>
      <c r="FK82" s="17"/>
      <c r="FL82" s="17"/>
      <c r="FM82" s="17"/>
      <c r="FN82" s="17"/>
      <c r="FO82" s="17"/>
      <c r="FP82" s="17"/>
      <c r="FQ82" s="17"/>
      <c r="FR82" s="17"/>
      <c r="FS82" s="17"/>
      <c r="FT82" s="17"/>
      <c r="FU82" s="17"/>
      <c r="FV82" s="17"/>
      <c r="FW82" s="17"/>
      <c r="FX82" s="17"/>
      <c r="FY82" s="17"/>
      <c r="FZ82" s="17"/>
      <c r="GA82" s="17"/>
      <c r="GB82" s="17"/>
      <c r="GC82" s="17"/>
      <c r="GD82" s="17"/>
      <c r="GE82" s="17"/>
      <c r="GF82" s="17"/>
      <c r="GG82" s="17"/>
      <c r="GH82" s="17"/>
      <c r="GI82" s="17"/>
      <c r="GJ82" s="17"/>
      <c r="GK82" s="17"/>
      <c r="GL82" s="17"/>
      <c r="GM82" s="17"/>
      <c r="GN82" s="17"/>
      <c r="GO82" s="17"/>
      <c r="GP82" s="17"/>
      <c r="GQ82" s="17"/>
      <c r="GR82" s="17"/>
      <c r="GS82" s="17"/>
      <c r="GT82" s="17"/>
      <c r="GU82" s="17"/>
      <c r="GV82" s="17"/>
      <c r="GW82" s="17"/>
      <c r="GX82" s="17"/>
    </row>
    <row r="83" spans="1:206" s="10" customFormat="1" ht="18.75" x14ac:dyDescent="0.3">
      <c r="A83" s="18"/>
      <c r="B83" s="31">
        <v>45916</v>
      </c>
      <c r="C83" s="27" t="s">
        <v>15</v>
      </c>
      <c r="D83" s="27" t="s">
        <v>95</v>
      </c>
      <c r="E83" s="27" t="s">
        <v>29</v>
      </c>
      <c r="F83" s="28"/>
      <c r="G83" s="30">
        <v>1381.16</v>
      </c>
      <c r="H83" s="25">
        <f t="shared" si="1"/>
        <v>81899.699999999939</v>
      </c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7"/>
      <c r="DQ83" s="17"/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7"/>
      <c r="EG83" s="17"/>
      <c r="EH83" s="17"/>
      <c r="EI83" s="17"/>
      <c r="EJ83" s="17"/>
      <c r="EK83" s="17"/>
      <c r="EL83" s="17"/>
      <c r="EM83" s="17"/>
      <c r="EN83" s="17"/>
      <c r="EO83" s="17"/>
      <c r="EP83" s="17"/>
      <c r="EQ83" s="17"/>
      <c r="ER83" s="17"/>
      <c r="ES83" s="17"/>
      <c r="ET83" s="17"/>
      <c r="EU83" s="17"/>
      <c r="EV83" s="17"/>
      <c r="EW83" s="17"/>
      <c r="EX83" s="17"/>
      <c r="EY83" s="17"/>
      <c r="EZ83" s="17"/>
      <c r="FA83" s="17"/>
      <c r="FB83" s="17"/>
      <c r="FC83" s="17"/>
      <c r="FD83" s="17"/>
      <c r="FE83" s="17"/>
      <c r="FF83" s="17"/>
      <c r="FG83" s="17"/>
      <c r="FH83" s="17"/>
      <c r="FI83" s="17"/>
      <c r="FJ83" s="17"/>
      <c r="FK83" s="17"/>
      <c r="FL83" s="17"/>
      <c r="FM83" s="17"/>
      <c r="FN83" s="17"/>
      <c r="FO83" s="17"/>
      <c r="FP83" s="17"/>
      <c r="FQ83" s="17"/>
      <c r="FR83" s="17"/>
      <c r="FS83" s="17"/>
      <c r="FT83" s="17"/>
      <c r="FU83" s="17"/>
      <c r="FV83" s="17"/>
      <c r="FW83" s="17"/>
      <c r="FX83" s="17"/>
      <c r="FY83" s="17"/>
      <c r="FZ83" s="17"/>
      <c r="GA83" s="17"/>
      <c r="GB83" s="17"/>
      <c r="GC83" s="17"/>
      <c r="GD83" s="17"/>
      <c r="GE83" s="17"/>
      <c r="GF83" s="17"/>
      <c r="GG83" s="17"/>
      <c r="GH83" s="17"/>
      <c r="GI83" s="17"/>
      <c r="GJ83" s="17"/>
      <c r="GK83" s="17"/>
      <c r="GL83" s="17"/>
      <c r="GM83" s="17"/>
      <c r="GN83" s="17"/>
      <c r="GO83" s="17"/>
      <c r="GP83" s="17"/>
      <c r="GQ83" s="17"/>
      <c r="GR83" s="17"/>
      <c r="GS83" s="17"/>
      <c r="GT83" s="17"/>
      <c r="GU83" s="17"/>
      <c r="GV83" s="17"/>
      <c r="GW83" s="17"/>
      <c r="GX83" s="17"/>
    </row>
    <row r="84" spans="1:206" s="10" customFormat="1" ht="18.75" x14ac:dyDescent="0.3">
      <c r="A84" s="18"/>
      <c r="B84" s="31">
        <v>45916</v>
      </c>
      <c r="C84" s="27" t="s">
        <v>15</v>
      </c>
      <c r="D84" s="27" t="s">
        <v>96</v>
      </c>
      <c r="E84" s="27" t="s">
        <v>29</v>
      </c>
      <c r="F84" s="28"/>
      <c r="G84" s="30">
        <v>716.77</v>
      </c>
      <c r="H84" s="25">
        <f t="shared" si="1"/>
        <v>81182.929999999935</v>
      </c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7"/>
      <c r="DQ84" s="17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7"/>
      <c r="EG84" s="17"/>
      <c r="EH84" s="17"/>
      <c r="EI84" s="17"/>
      <c r="EJ84" s="17"/>
      <c r="EK84" s="17"/>
      <c r="EL84" s="17"/>
      <c r="EM84" s="17"/>
      <c r="EN84" s="17"/>
      <c r="EO84" s="17"/>
      <c r="EP84" s="17"/>
      <c r="EQ84" s="17"/>
      <c r="ER84" s="17"/>
      <c r="ES84" s="17"/>
      <c r="ET84" s="17"/>
      <c r="EU84" s="17"/>
      <c r="EV84" s="17"/>
      <c r="EW84" s="17"/>
      <c r="EX84" s="17"/>
      <c r="EY84" s="17"/>
      <c r="EZ84" s="17"/>
      <c r="FA84" s="17"/>
      <c r="FB84" s="17"/>
      <c r="FC84" s="17"/>
      <c r="FD84" s="17"/>
      <c r="FE84" s="17"/>
      <c r="FF84" s="17"/>
      <c r="FG84" s="17"/>
      <c r="FH84" s="17"/>
      <c r="FI84" s="17"/>
      <c r="FJ84" s="17"/>
      <c r="FK84" s="17"/>
      <c r="FL84" s="17"/>
      <c r="FM84" s="17"/>
      <c r="FN84" s="17"/>
      <c r="FO84" s="17"/>
      <c r="FP84" s="17"/>
      <c r="FQ84" s="17"/>
      <c r="FR84" s="17"/>
      <c r="FS84" s="17"/>
      <c r="FT84" s="17"/>
      <c r="FU84" s="17"/>
      <c r="FV84" s="17"/>
      <c r="FW84" s="17"/>
      <c r="FX84" s="17"/>
      <c r="FY84" s="17"/>
      <c r="FZ84" s="17"/>
      <c r="GA84" s="17"/>
      <c r="GB84" s="17"/>
      <c r="GC84" s="17"/>
      <c r="GD84" s="17"/>
      <c r="GE84" s="17"/>
      <c r="GF84" s="17"/>
      <c r="GG84" s="17"/>
      <c r="GH84" s="17"/>
      <c r="GI84" s="17"/>
      <c r="GJ84" s="17"/>
      <c r="GK84" s="17"/>
      <c r="GL84" s="17"/>
      <c r="GM84" s="17"/>
      <c r="GN84" s="17"/>
      <c r="GO84" s="17"/>
      <c r="GP84" s="17"/>
      <c r="GQ84" s="17"/>
      <c r="GR84" s="17"/>
      <c r="GS84" s="17"/>
      <c r="GT84" s="17"/>
      <c r="GU84" s="17"/>
      <c r="GV84" s="17"/>
      <c r="GW84" s="17"/>
      <c r="GX84" s="17"/>
    </row>
    <row r="85" spans="1:206" s="10" customFormat="1" ht="18.75" x14ac:dyDescent="0.3">
      <c r="A85" s="18"/>
      <c r="B85" s="31">
        <v>45916</v>
      </c>
      <c r="C85" s="27" t="s">
        <v>15</v>
      </c>
      <c r="D85" s="27" t="s">
        <v>97</v>
      </c>
      <c r="E85" s="27" t="s">
        <v>29</v>
      </c>
      <c r="F85" s="28"/>
      <c r="G85" s="30">
        <v>279.17</v>
      </c>
      <c r="H85" s="25">
        <f t="shared" si="1"/>
        <v>80903.759999999937</v>
      </c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7"/>
      <c r="DL85" s="17"/>
      <c r="DM85" s="17"/>
      <c r="DN85" s="17"/>
      <c r="DO85" s="17"/>
      <c r="DP85" s="17"/>
      <c r="DQ85" s="17"/>
      <c r="DR85" s="17"/>
      <c r="DS85" s="17"/>
      <c r="DT85" s="17"/>
      <c r="DU85" s="17"/>
      <c r="DV85" s="17"/>
      <c r="DW85" s="17"/>
      <c r="DX85" s="17"/>
      <c r="DY85" s="17"/>
      <c r="DZ85" s="17"/>
      <c r="EA85" s="17"/>
      <c r="EB85" s="17"/>
      <c r="EC85" s="17"/>
      <c r="ED85" s="17"/>
      <c r="EE85" s="17"/>
      <c r="EF85" s="17"/>
      <c r="EG85" s="17"/>
      <c r="EH85" s="17"/>
      <c r="EI85" s="17"/>
      <c r="EJ85" s="17"/>
      <c r="EK85" s="17"/>
      <c r="EL85" s="17"/>
      <c r="EM85" s="17"/>
      <c r="EN85" s="17"/>
      <c r="EO85" s="17"/>
      <c r="EP85" s="17"/>
      <c r="EQ85" s="17"/>
      <c r="ER85" s="17"/>
      <c r="ES85" s="17"/>
      <c r="ET85" s="17"/>
      <c r="EU85" s="17"/>
      <c r="EV85" s="17"/>
      <c r="EW85" s="17"/>
      <c r="EX85" s="17"/>
      <c r="EY85" s="17"/>
      <c r="EZ85" s="17"/>
      <c r="FA85" s="17"/>
      <c r="FB85" s="17"/>
      <c r="FC85" s="17"/>
      <c r="FD85" s="17"/>
      <c r="FE85" s="17"/>
      <c r="FF85" s="17"/>
      <c r="FG85" s="17"/>
      <c r="FH85" s="17"/>
      <c r="FI85" s="17"/>
      <c r="FJ85" s="17"/>
      <c r="FK85" s="17"/>
      <c r="FL85" s="17"/>
      <c r="FM85" s="17"/>
      <c r="FN85" s="17"/>
      <c r="FO85" s="17"/>
      <c r="FP85" s="17"/>
      <c r="FQ85" s="17"/>
      <c r="FR85" s="17"/>
      <c r="FS85" s="17"/>
      <c r="FT85" s="17"/>
      <c r="FU85" s="17"/>
      <c r="FV85" s="17"/>
      <c r="FW85" s="17"/>
      <c r="FX85" s="17"/>
      <c r="FY85" s="17"/>
      <c r="FZ85" s="17"/>
      <c r="GA85" s="17"/>
      <c r="GB85" s="17"/>
      <c r="GC85" s="17"/>
      <c r="GD85" s="17"/>
      <c r="GE85" s="17"/>
      <c r="GF85" s="17"/>
      <c r="GG85" s="17"/>
      <c r="GH85" s="17"/>
      <c r="GI85" s="17"/>
      <c r="GJ85" s="17"/>
      <c r="GK85" s="17"/>
      <c r="GL85" s="17"/>
      <c r="GM85" s="17"/>
      <c r="GN85" s="17"/>
      <c r="GO85" s="17"/>
      <c r="GP85" s="17"/>
      <c r="GQ85" s="17"/>
      <c r="GR85" s="17"/>
      <c r="GS85" s="17"/>
      <c r="GT85" s="17"/>
      <c r="GU85" s="17"/>
      <c r="GV85" s="17"/>
      <c r="GW85" s="17"/>
      <c r="GX85" s="17"/>
    </row>
    <row r="86" spans="1:206" s="10" customFormat="1" ht="18.75" x14ac:dyDescent="0.3">
      <c r="A86" s="18"/>
      <c r="B86" s="31">
        <v>45916</v>
      </c>
      <c r="C86" s="27" t="s">
        <v>15</v>
      </c>
      <c r="D86" s="27" t="s">
        <v>98</v>
      </c>
      <c r="E86" s="27" t="s">
        <v>29</v>
      </c>
      <c r="F86" s="28"/>
      <c r="G86" s="30">
        <v>802.22</v>
      </c>
      <c r="H86" s="25">
        <f t="shared" si="1"/>
        <v>80101.539999999935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7"/>
      <c r="DN86" s="17"/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7"/>
      <c r="EB86" s="17"/>
      <c r="EC86" s="17"/>
      <c r="ED86" s="17"/>
      <c r="EE86" s="17"/>
      <c r="EF86" s="17"/>
      <c r="EG86" s="17"/>
      <c r="EH86" s="17"/>
      <c r="EI86" s="17"/>
      <c r="EJ86" s="17"/>
      <c r="EK86" s="17"/>
      <c r="EL86" s="17"/>
      <c r="EM86" s="17"/>
      <c r="EN86" s="17"/>
      <c r="EO86" s="17"/>
      <c r="EP86" s="17"/>
      <c r="EQ86" s="17"/>
      <c r="ER86" s="17"/>
      <c r="ES86" s="17"/>
      <c r="ET86" s="17"/>
      <c r="EU86" s="17"/>
      <c r="EV86" s="17"/>
      <c r="EW86" s="17"/>
      <c r="EX86" s="17"/>
      <c r="EY86" s="17"/>
      <c r="EZ86" s="17"/>
      <c r="FA86" s="17"/>
      <c r="FB86" s="17"/>
      <c r="FC86" s="17"/>
      <c r="FD86" s="17"/>
      <c r="FE86" s="17"/>
      <c r="FF86" s="17"/>
      <c r="FG86" s="17"/>
      <c r="FH86" s="17"/>
      <c r="FI86" s="17"/>
      <c r="FJ86" s="17"/>
      <c r="FK86" s="17"/>
      <c r="FL86" s="17"/>
      <c r="FM86" s="17"/>
      <c r="FN86" s="17"/>
      <c r="FO86" s="17"/>
      <c r="FP86" s="17"/>
      <c r="FQ86" s="17"/>
      <c r="FR86" s="17"/>
      <c r="FS86" s="17"/>
      <c r="FT86" s="17"/>
      <c r="FU86" s="17"/>
      <c r="FV86" s="17"/>
      <c r="FW86" s="17"/>
      <c r="FX86" s="17"/>
      <c r="FY86" s="17"/>
      <c r="FZ86" s="17"/>
      <c r="GA86" s="17"/>
      <c r="GB86" s="17"/>
      <c r="GC86" s="17"/>
      <c r="GD86" s="17"/>
      <c r="GE86" s="17"/>
      <c r="GF86" s="17"/>
      <c r="GG86" s="17"/>
      <c r="GH86" s="17"/>
      <c r="GI86" s="17"/>
      <c r="GJ86" s="17"/>
      <c r="GK86" s="17"/>
      <c r="GL86" s="17"/>
      <c r="GM86" s="17"/>
      <c r="GN86" s="17"/>
      <c r="GO86" s="17"/>
      <c r="GP86" s="17"/>
      <c r="GQ86" s="17"/>
      <c r="GR86" s="17"/>
      <c r="GS86" s="17"/>
      <c r="GT86" s="17"/>
      <c r="GU86" s="17"/>
      <c r="GV86" s="17"/>
      <c r="GW86" s="17"/>
      <c r="GX86" s="17"/>
    </row>
    <row r="87" spans="1:206" s="10" customFormat="1" ht="18.75" x14ac:dyDescent="0.3">
      <c r="A87" s="18"/>
      <c r="B87" s="31">
        <v>45916</v>
      </c>
      <c r="C87" s="27" t="s">
        <v>15</v>
      </c>
      <c r="D87" s="27" t="s">
        <v>99</v>
      </c>
      <c r="E87" s="27" t="s">
        <v>29</v>
      </c>
      <c r="F87" s="28"/>
      <c r="G87" s="30">
        <v>1353.86</v>
      </c>
      <c r="H87" s="25">
        <f t="shared" si="1"/>
        <v>78747.679999999935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7"/>
      <c r="DN87" s="17"/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7"/>
      <c r="EB87" s="17"/>
      <c r="EC87" s="17"/>
      <c r="ED87" s="17"/>
      <c r="EE87" s="17"/>
      <c r="EF87" s="17"/>
      <c r="EG87" s="17"/>
      <c r="EH87" s="17"/>
      <c r="EI87" s="17"/>
      <c r="EJ87" s="17"/>
      <c r="EK87" s="17"/>
      <c r="EL87" s="17"/>
      <c r="EM87" s="17"/>
      <c r="EN87" s="17"/>
      <c r="EO87" s="17"/>
      <c r="EP87" s="17"/>
      <c r="EQ87" s="17"/>
      <c r="ER87" s="17"/>
      <c r="ES87" s="17"/>
      <c r="ET87" s="17"/>
      <c r="EU87" s="17"/>
      <c r="EV87" s="17"/>
      <c r="EW87" s="17"/>
      <c r="EX87" s="17"/>
      <c r="EY87" s="17"/>
      <c r="EZ87" s="17"/>
      <c r="FA87" s="17"/>
      <c r="FB87" s="17"/>
      <c r="FC87" s="17"/>
      <c r="FD87" s="17"/>
      <c r="FE87" s="17"/>
      <c r="FF87" s="17"/>
      <c r="FG87" s="17"/>
      <c r="FH87" s="17"/>
      <c r="FI87" s="17"/>
      <c r="FJ87" s="17"/>
      <c r="FK87" s="17"/>
      <c r="FL87" s="17"/>
      <c r="FM87" s="17"/>
      <c r="FN87" s="17"/>
      <c r="FO87" s="17"/>
      <c r="FP87" s="17"/>
      <c r="FQ87" s="17"/>
      <c r="FR87" s="17"/>
      <c r="FS87" s="17"/>
      <c r="FT87" s="17"/>
      <c r="FU87" s="17"/>
      <c r="FV87" s="17"/>
      <c r="FW87" s="17"/>
      <c r="FX87" s="17"/>
      <c r="FY87" s="17"/>
      <c r="FZ87" s="17"/>
      <c r="GA87" s="17"/>
      <c r="GB87" s="17"/>
      <c r="GC87" s="17"/>
      <c r="GD87" s="17"/>
      <c r="GE87" s="17"/>
      <c r="GF87" s="17"/>
      <c r="GG87" s="17"/>
      <c r="GH87" s="17"/>
      <c r="GI87" s="17"/>
      <c r="GJ87" s="17"/>
      <c r="GK87" s="17"/>
      <c r="GL87" s="17"/>
      <c r="GM87" s="17"/>
      <c r="GN87" s="17"/>
      <c r="GO87" s="17"/>
      <c r="GP87" s="17"/>
      <c r="GQ87" s="17"/>
      <c r="GR87" s="17"/>
      <c r="GS87" s="17"/>
      <c r="GT87" s="17"/>
      <c r="GU87" s="17"/>
      <c r="GV87" s="17"/>
      <c r="GW87" s="17"/>
      <c r="GX87" s="17"/>
    </row>
    <row r="88" spans="1:206" s="10" customFormat="1" ht="18.75" x14ac:dyDescent="0.3">
      <c r="A88" s="18"/>
      <c r="B88" s="31">
        <v>45916</v>
      </c>
      <c r="C88" s="27" t="s">
        <v>15</v>
      </c>
      <c r="D88" s="27" t="s">
        <v>100</v>
      </c>
      <c r="E88" s="27" t="s">
        <v>29</v>
      </c>
      <c r="F88" s="28"/>
      <c r="G88" s="30">
        <v>1353.86</v>
      </c>
      <c r="H88" s="25">
        <f t="shared" si="1"/>
        <v>77393.819999999934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7"/>
      <c r="DN88" s="17"/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7"/>
      <c r="EB88" s="17"/>
      <c r="EC88" s="17"/>
      <c r="ED88" s="17"/>
      <c r="EE88" s="17"/>
      <c r="EF88" s="17"/>
      <c r="EG88" s="17"/>
      <c r="EH88" s="17"/>
      <c r="EI88" s="17"/>
      <c r="EJ88" s="17"/>
      <c r="EK88" s="17"/>
      <c r="EL88" s="17"/>
      <c r="EM88" s="17"/>
      <c r="EN88" s="17"/>
      <c r="EO88" s="17"/>
      <c r="EP88" s="17"/>
      <c r="EQ88" s="17"/>
      <c r="ER88" s="17"/>
      <c r="ES88" s="17"/>
      <c r="ET88" s="17"/>
      <c r="EU88" s="17"/>
      <c r="EV88" s="17"/>
      <c r="EW88" s="17"/>
      <c r="EX88" s="17"/>
      <c r="EY88" s="17"/>
      <c r="EZ88" s="17"/>
      <c r="FA88" s="17"/>
      <c r="FB88" s="17"/>
      <c r="FC88" s="17"/>
      <c r="FD88" s="17"/>
      <c r="FE88" s="17"/>
      <c r="FF88" s="17"/>
      <c r="FG88" s="17"/>
      <c r="FH88" s="17"/>
      <c r="FI88" s="17"/>
      <c r="FJ88" s="17"/>
      <c r="FK88" s="17"/>
      <c r="FL88" s="17"/>
      <c r="FM88" s="17"/>
      <c r="FN88" s="17"/>
      <c r="FO88" s="17"/>
      <c r="FP88" s="17"/>
      <c r="FQ88" s="17"/>
      <c r="FR88" s="17"/>
      <c r="FS88" s="17"/>
      <c r="FT88" s="17"/>
      <c r="FU88" s="17"/>
      <c r="FV88" s="17"/>
      <c r="FW88" s="17"/>
      <c r="FX88" s="17"/>
      <c r="FY88" s="17"/>
      <c r="FZ88" s="17"/>
      <c r="GA88" s="17"/>
      <c r="GB88" s="17"/>
      <c r="GC88" s="17"/>
      <c r="GD88" s="17"/>
      <c r="GE88" s="17"/>
      <c r="GF88" s="17"/>
      <c r="GG88" s="17"/>
      <c r="GH88" s="17"/>
      <c r="GI88" s="17"/>
      <c r="GJ88" s="17"/>
      <c r="GK88" s="17"/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</row>
    <row r="89" spans="1:206" s="10" customFormat="1" ht="18.75" x14ac:dyDescent="0.3">
      <c r="A89" s="18"/>
      <c r="B89" s="31">
        <v>45916</v>
      </c>
      <c r="C89" s="27" t="s">
        <v>15</v>
      </c>
      <c r="D89" s="27" t="s">
        <v>101</v>
      </c>
      <c r="E89" s="27" t="s">
        <v>29</v>
      </c>
      <c r="F89" s="28"/>
      <c r="G89" s="30">
        <v>481.33</v>
      </c>
      <c r="H89" s="25">
        <f t="shared" si="1"/>
        <v>76912.489999999932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/>
      <c r="EG89" s="17"/>
      <c r="EH89" s="17"/>
      <c r="EI89" s="17"/>
      <c r="EJ89" s="17"/>
      <c r="EK89" s="17"/>
      <c r="EL89" s="17"/>
      <c r="EM89" s="17"/>
      <c r="EN89" s="17"/>
      <c r="EO89" s="17"/>
      <c r="EP89" s="17"/>
      <c r="EQ89" s="17"/>
      <c r="ER89" s="17"/>
      <c r="ES89" s="17"/>
      <c r="ET89" s="17"/>
      <c r="EU89" s="17"/>
      <c r="EV89" s="17"/>
      <c r="EW89" s="17"/>
      <c r="EX89" s="17"/>
      <c r="EY89" s="17"/>
      <c r="EZ89" s="17"/>
      <c r="FA89" s="17"/>
      <c r="FB89" s="17"/>
      <c r="FC89" s="17"/>
      <c r="FD89" s="17"/>
      <c r="FE89" s="17"/>
      <c r="FF89" s="17"/>
      <c r="FG89" s="17"/>
      <c r="FH89" s="17"/>
      <c r="FI89" s="17"/>
      <c r="FJ89" s="17"/>
      <c r="FK89" s="17"/>
      <c r="FL89" s="17"/>
      <c r="FM89" s="17"/>
      <c r="FN89" s="17"/>
      <c r="FO89" s="17"/>
      <c r="FP89" s="17"/>
      <c r="FQ89" s="17"/>
      <c r="FR89" s="17"/>
      <c r="FS89" s="17"/>
      <c r="FT89" s="17"/>
      <c r="FU89" s="17"/>
      <c r="FV89" s="17"/>
      <c r="FW89" s="17"/>
      <c r="FX89" s="17"/>
      <c r="FY89" s="17"/>
      <c r="FZ89" s="17"/>
      <c r="GA89" s="17"/>
      <c r="GB89" s="17"/>
      <c r="GC89" s="17"/>
      <c r="GD89" s="17"/>
      <c r="GE89" s="17"/>
      <c r="GF89" s="17"/>
      <c r="GG89" s="17"/>
      <c r="GH89" s="17"/>
      <c r="GI89" s="17"/>
      <c r="GJ89" s="17"/>
      <c r="GK89" s="17"/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</row>
    <row r="90" spans="1:206" s="10" customFormat="1" ht="18.75" x14ac:dyDescent="0.3">
      <c r="A90" s="18"/>
      <c r="B90" s="31">
        <v>45916</v>
      </c>
      <c r="C90" s="27" t="s">
        <v>15</v>
      </c>
      <c r="D90" s="27" t="s">
        <v>102</v>
      </c>
      <c r="E90" s="27" t="s">
        <v>29</v>
      </c>
      <c r="F90" s="28"/>
      <c r="G90" s="30">
        <v>2049.12</v>
      </c>
      <c r="H90" s="25">
        <f t="shared" si="1"/>
        <v>74863.369999999937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7"/>
      <c r="DL90" s="17"/>
      <c r="DM90" s="17"/>
      <c r="DN90" s="17"/>
      <c r="DO90" s="17"/>
      <c r="DP90" s="17"/>
      <c r="DQ90" s="17"/>
      <c r="DR90" s="17"/>
      <c r="DS90" s="17"/>
      <c r="DT90" s="17"/>
      <c r="DU90" s="17"/>
      <c r="DV90" s="17"/>
      <c r="DW90" s="17"/>
      <c r="DX90" s="17"/>
      <c r="DY90" s="17"/>
      <c r="DZ90" s="17"/>
      <c r="EA90" s="17"/>
      <c r="EB90" s="17"/>
      <c r="EC90" s="17"/>
      <c r="ED90" s="17"/>
      <c r="EE90" s="17"/>
      <c r="EF90" s="17"/>
      <c r="EG90" s="17"/>
      <c r="EH90" s="17"/>
      <c r="EI90" s="17"/>
      <c r="EJ90" s="17"/>
      <c r="EK90" s="17"/>
      <c r="EL90" s="17"/>
      <c r="EM90" s="17"/>
      <c r="EN90" s="17"/>
      <c r="EO90" s="17"/>
      <c r="EP90" s="17"/>
      <c r="EQ90" s="17"/>
      <c r="ER90" s="17"/>
      <c r="ES90" s="17"/>
      <c r="ET90" s="17"/>
      <c r="EU90" s="17"/>
      <c r="EV90" s="17"/>
      <c r="EW90" s="17"/>
      <c r="EX90" s="17"/>
      <c r="EY90" s="17"/>
      <c r="EZ90" s="17"/>
      <c r="FA90" s="17"/>
      <c r="FB90" s="17"/>
      <c r="FC90" s="17"/>
      <c r="FD90" s="17"/>
      <c r="FE90" s="17"/>
      <c r="FF90" s="17"/>
      <c r="FG90" s="17"/>
      <c r="FH90" s="17"/>
      <c r="FI90" s="17"/>
      <c r="FJ90" s="17"/>
      <c r="FK90" s="17"/>
      <c r="FL90" s="17"/>
      <c r="FM90" s="17"/>
      <c r="FN90" s="17"/>
      <c r="FO90" s="17"/>
      <c r="FP90" s="17"/>
      <c r="FQ90" s="17"/>
      <c r="FR90" s="17"/>
      <c r="FS90" s="17"/>
      <c r="FT90" s="17"/>
      <c r="FU90" s="17"/>
      <c r="FV90" s="17"/>
      <c r="FW90" s="17"/>
      <c r="FX90" s="17"/>
      <c r="FY90" s="17"/>
      <c r="FZ90" s="17"/>
      <c r="GA90" s="17"/>
      <c r="GB90" s="17"/>
      <c r="GC90" s="17"/>
      <c r="GD90" s="17"/>
      <c r="GE90" s="17"/>
      <c r="GF90" s="17"/>
      <c r="GG90" s="17"/>
      <c r="GH90" s="17"/>
      <c r="GI90" s="17"/>
      <c r="GJ90" s="17"/>
      <c r="GK90" s="17"/>
      <c r="GL90" s="17"/>
      <c r="GM90" s="17"/>
      <c r="GN90" s="17"/>
      <c r="GO90" s="17"/>
      <c r="GP90" s="17"/>
      <c r="GQ90" s="17"/>
      <c r="GR90" s="17"/>
      <c r="GS90" s="17"/>
      <c r="GT90" s="17"/>
      <c r="GU90" s="17"/>
      <c r="GV90" s="17"/>
      <c r="GW90" s="17"/>
      <c r="GX90" s="17"/>
    </row>
    <row r="91" spans="1:206" s="10" customFormat="1" ht="18.75" x14ac:dyDescent="0.3">
      <c r="A91" s="18"/>
      <c r="B91" s="31">
        <v>45916</v>
      </c>
      <c r="C91" s="27" t="s">
        <v>15</v>
      </c>
      <c r="D91" s="27" t="s">
        <v>103</v>
      </c>
      <c r="E91" s="27" t="s">
        <v>29</v>
      </c>
      <c r="F91" s="28"/>
      <c r="G91" s="30">
        <v>363.52</v>
      </c>
      <c r="H91" s="25">
        <f t="shared" si="1"/>
        <v>74499.849999999933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7"/>
      <c r="EP91" s="17"/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7"/>
      <c r="FB91" s="17"/>
      <c r="FC91" s="17"/>
      <c r="FD91" s="17"/>
      <c r="FE91" s="17"/>
      <c r="FF91" s="17"/>
      <c r="FG91" s="17"/>
      <c r="FH91" s="17"/>
      <c r="FI91" s="17"/>
      <c r="FJ91" s="17"/>
      <c r="FK91" s="17"/>
      <c r="FL91" s="17"/>
      <c r="FM91" s="17"/>
      <c r="FN91" s="17"/>
      <c r="FO91" s="17"/>
      <c r="FP91" s="17"/>
      <c r="FQ91" s="17"/>
      <c r="FR91" s="17"/>
      <c r="FS91" s="17"/>
      <c r="FT91" s="17"/>
      <c r="FU91" s="17"/>
      <c r="FV91" s="17"/>
      <c r="FW91" s="17"/>
      <c r="FX91" s="17"/>
      <c r="FY91" s="17"/>
      <c r="FZ91" s="17"/>
      <c r="GA91" s="17"/>
      <c r="GB91" s="17"/>
      <c r="GC91" s="17"/>
      <c r="GD91" s="17"/>
      <c r="GE91" s="17"/>
      <c r="GF91" s="17"/>
      <c r="GG91" s="17"/>
      <c r="GH91" s="17"/>
      <c r="GI91" s="17"/>
      <c r="GJ91" s="17"/>
      <c r="GK91" s="17"/>
      <c r="GL91" s="17"/>
      <c r="GM91" s="17"/>
      <c r="GN91" s="17"/>
      <c r="GO91" s="17"/>
      <c r="GP91" s="17"/>
      <c r="GQ91" s="17"/>
      <c r="GR91" s="17"/>
      <c r="GS91" s="17"/>
      <c r="GT91" s="17"/>
      <c r="GU91" s="17"/>
      <c r="GV91" s="17"/>
      <c r="GW91" s="17"/>
      <c r="GX91" s="17"/>
    </row>
    <row r="92" spans="1:206" s="10" customFormat="1" ht="18.75" x14ac:dyDescent="0.3">
      <c r="A92" s="18"/>
      <c r="B92" s="31">
        <v>45916</v>
      </c>
      <c r="C92" s="27" t="s">
        <v>15</v>
      </c>
      <c r="D92" s="27" t="s">
        <v>104</v>
      </c>
      <c r="E92" s="27" t="s">
        <v>29</v>
      </c>
      <c r="F92" s="28"/>
      <c r="G92" s="30">
        <v>285.58999999999997</v>
      </c>
      <c r="H92" s="25">
        <f t="shared" si="1"/>
        <v>74214.259999999937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7"/>
      <c r="DL92" s="17"/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7"/>
      <c r="EA92" s="17"/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7"/>
      <c r="EP92" s="17"/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7"/>
      <c r="FB92" s="17"/>
      <c r="FC92" s="17"/>
      <c r="FD92" s="17"/>
      <c r="FE92" s="17"/>
      <c r="FF92" s="17"/>
      <c r="FG92" s="17"/>
      <c r="FH92" s="17"/>
      <c r="FI92" s="17"/>
      <c r="FJ92" s="17"/>
      <c r="FK92" s="17"/>
      <c r="FL92" s="17"/>
      <c r="FM92" s="17"/>
      <c r="FN92" s="17"/>
      <c r="FO92" s="17"/>
      <c r="FP92" s="17"/>
      <c r="FQ92" s="17"/>
      <c r="FR92" s="17"/>
      <c r="FS92" s="17"/>
      <c r="FT92" s="17"/>
      <c r="FU92" s="17"/>
      <c r="FV92" s="17"/>
      <c r="FW92" s="17"/>
      <c r="FX92" s="17"/>
      <c r="FY92" s="17"/>
      <c r="FZ92" s="17"/>
      <c r="GA92" s="17"/>
      <c r="GB92" s="17"/>
      <c r="GC92" s="17"/>
      <c r="GD92" s="17"/>
      <c r="GE92" s="17"/>
      <c r="GF92" s="17"/>
      <c r="GG92" s="17"/>
      <c r="GH92" s="17"/>
      <c r="GI92" s="17"/>
      <c r="GJ92" s="17"/>
      <c r="GK92" s="17"/>
      <c r="GL92" s="17"/>
      <c r="GM92" s="17"/>
      <c r="GN92" s="17"/>
      <c r="GO92" s="17"/>
      <c r="GP92" s="17"/>
      <c r="GQ92" s="17"/>
      <c r="GR92" s="17"/>
      <c r="GS92" s="17"/>
      <c r="GT92" s="17"/>
      <c r="GU92" s="17"/>
      <c r="GV92" s="17"/>
      <c r="GW92" s="17"/>
      <c r="GX92" s="17"/>
    </row>
    <row r="93" spans="1:206" s="10" customFormat="1" ht="18.75" x14ac:dyDescent="0.3">
      <c r="A93" s="18"/>
      <c r="B93" s="31">
        <v>45916</v>
      </c>
      <c r="C93" s="27" t="s">
        <v>15</v>
      </c>
      <c r="D93" s="27" t="s">
        <v>105</v>
      </c>
      <c r="E93" s="27" t="s">
        <v>29</v>
      </c>
      <c r="F93" s="28"/>
      <c r="G93" s="30">
        <v>358.39</v>
      </c>
      <c r="H93" s="25">
        <f t="shared" si="1"/>
        <v>73855.869999999937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  <c r="DH93" s="17"/>
      <c r="DI93" s="17"/>
      <c r="DJ93" s="17"/>
      <c r="DK93" s="17"/>
      <c r="DL93" s="17"/>
      <c r="DM93" s="17"/>
      <c r="DN93" s="17"/>
      <c r="DO93" s="17"/>
      <c r="DP93" s="17"/>
      <c r="DQ93" s="17"/>
      <c r="DR93" s="17"/>
      <c r="DS93" s="17"/>
      <c r="DT93" s="17"/>
      <c r="DU93" s="17"/>
      <c r="DV93" s="17"/>
      <c r="DW93" s="17"/>
      <c r="DX93" s="17"/>
      <c r="DY93" s="17"/>
      <c r="DZ93" s="17"/>
      <c r="EA93" s="17"/>
      <c r="EB93" s="17"/>
      <c r="EC93" s="17"/>
      <c r="ED93" s="17"/>
      <c r="EE93" s="17"/>
      <c r="EF93" s="17"/>
      <c r="EG93" s="17"/>
      <c r="EH93" s="17"/>
      <c r="EI93" s="17"/>
      <c r="EJ93" s="17"/>
      <c r="EK93" s="17"/>
      <c r="EL93" s="17"/>
      <c r="EM93" s="17"/>
      <c r="EN93" s="17"/>
      <c r="EO93" s="17"/>
      <c r="EP93" s="17"/>
      <c r="EQ93" s="17"/>
      <c r="ER93" s="17"/>
      <c r="ES93" s="17"/>
      <c r="ET93" s="17"/>
      <c r="EU93" s="17"/>
      <c r="EV93" s="17"/>
      <c r="EW93" s="17"/>
      <c r="EX93" s="17"/>
      <c r="EY93" s="17"/>
      <c r="EZ93" s="17"/>
      <c r="FA93" s="17"/>
      <c r="FB93" s="17"/>
      <c r="FC93" s="17"/>
      <c r="FD93" s="17"/>
      <c r="FE93" s="17"/>
      <c r="FF93" s="17"/>
      <c r="FG93" s="17"/>
      <c r="FH93" s="17"/>
      <c r="FI93" s="17"/>
      <c r="FJ93" s="17"/>
      <c r="FK93" s="17"/>
      <c r="FL93" s="17"/>
      <c r="FM93" s="17"/>
      <c r="FN93" s="17"/>
      <c r="FO93" s="17"/>
      <c r="FP93" s="17"/>
      <c r="FQ93" s="17"/>
      <c r="FR93" s="17"/>
      <c r="FS93" s="17"/>
      <c r="FT93" s="17"/>
      <c r="FU93" s="17"/>
      <c r="FV93" s="17"/>
      <c r="FW93" s="17"/>
      <c r="FX93" s="17"/>
      <c r="FY93" s="17"/>
      <c r="FZ93" s="17"/>
      <c r="GA93" s="17"/>
      <c r="GB93" s="17"/>
      <c r="GC93" s="17"/>
      <c r="GD93" s="17"/>
      <c r="GE93" s="17"/>
      <c r="GF93" s="17"/>
      <c r="GG93" s="17"/>
      <c r="GH93" s="17"/>
      <c r="GI93" s="17"/>
      <c r="GJ93" s="17"/>
      <c r="GK93" s="17"/>
      <c r="GL93" s="17"/>
      <c r="GM93" s="17"/>
      <c r="GN93" s="17"/>
      <c r="GO93" s="17"/>
      <c r="GP93" s="17"/>
      <c r="GQ93" s="17"/>
      <c r="GR93" s="17"/>
      <c r="GS93" s="17"/>
      <c r="GT93" s="17"/>
      <c r="GU93" s="17"/>
      <c r="GV93" s="17"/>
      <c r="GW93" s="17"/>
      <c r="GX93" s="17"/>
    </row>
    <row r="94" spans="1:206" s="10" customFormat="1" ht="18.75" x14ac:dyDescent="0.3">
      <c r="A94" s="18"/>
      <c r="B94" s="31">
        <v>45916</v>
      </c>
      <c r="C94" s="27" t="s">
        <v>15</v>
      </c>
      <c r="D94" s="27" t="s">
        <v>106</v>
      </c>
      <c r="E94" s="27" t="s">
        <v>29</v>
      </c>
      <c r="F94" s="28"/>
      <c r="G94" s="30">
        <v>1333.96</v>
      </c>
      <c r="H94" s="25">
        <f t="shared" si="1"/>
        <v>72521.909999999931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  <c r="DH94" s="17"/>
      <c r="DI94" s="17"/>
      <c r="DJ94" s="17"/>
      <c r="DK94" s="17"/>
      <c r="DL94" s="17"/>
      <c r="DM94" s="17"/>
      <c r="DN94" s="17"/>
      <c r="DO94" s="17"/>
      <c r="DP94" s="17"/>
      <c r="DQ94" s="17"/>
      <c r="DR94" s="17"/>
      <c r="DS94" s="17"/>
      <c r="DT94" s="17"/>
      <c r="DU94" s="17"/>
      <c r="DV94" s="17"/>
      <c r="DW94" s="17"/>
      <c r="DX94" s="17"/>
      <c r="DY94" s="17"/>
      <c r="DZ94" s="17"/>
      <c r="EA94" s="17"/>
      <c r="EB94" s="17"/>
      <c r="EC94" s="17"/>
      <c r="ED94" s="17"/>
      <c r="EE94" s="17"/>
      <c r="EF94" s="17"/>
      <c r="EG94" s="17"/>
      <c r="EH94" s="17"/>
      <c r="EI94" s="17"/>
      <c r="EJ94" s="17"/>
      <c r="EK94" s="17"/>
      <c r="EL94" s="17"/>
      <c r="EM94" s="17"/>
      <c r="EN94" s="17"/>
      <c r="EO94" s="17"/>
      <c r="EP94" s="17"/>
      <c r="EQ94" s="17"/>
      <c r="ER94" s="17"/>
      <c r="ES94" s="17"/>
      <c r="ET94" s="17"/>
      <c r="EU94" s="17"/>
      <c r="EV94" s="17"/>
      <c r="EW94" s="17"/>
      <c r="EX94" s="17"/>
      <c r="EY94" s="17"/>
      <c r="EZ94" s="17"/>
      <c r="FA94" s="17"/>
      <c r="FB94" s="17"/>
      <c r="FC94" s="17"/>
      <c r="FD94" s="17"/>
      <c r="FE94" s="17"/>
      <c r="FF94" s="17"/>
      <c r="FG94" s="17"/>
      <c r="FH94" s="17"/>
      <c r="FI94" s="17"/>
      <c r="FJ94" s="17"/>
      <c r="FK94" s="17"/>
      <c r="FL94" s="17"/>
      <c r="FM94" s="17"/>
      <c r="FN94" s="17"/>
      <c r="FO94" s="17"/>
      <c r="FP94" s="17"/>
      <c r="FQ94" s="17"/>
      <c r="FR94" s="17"/>
      <c r="FS94" s="17"/>
      <c r="FT94" s="17"/>
      <c r="FU94" s="17"/>
      <c r="FV94" s="17"/>
      <c r="FW94" s="17"/>
      <c r="FX94" s="17"/>
      <c r="FY94" s="17"/>
      <c r="FZ94" s="17"/>
      <c r="GA94" s="17"/>
      <c r="GB94" s="17"/>
      <c r="GC94" s="17"/>
      <c r="GD94" s="17"/>
      <c r="GE94" s="17"/>
      <c r="GF94" s="17"/>
      <c r="GG94" s="17"/>
      <c r="GH94" s="17"/>
      <c r="GI94" s="17"/>
      <c r="GJ94" s="17"/>
      <c r="GK94" s="17"/>
      <c r="GL94" s="17"/>
      <c r="GM94" s="17"/>
      <c r="GN94" s="17"/>
      <c r="GO94" s="17"/>
      <c r="GP94" s="17"/>
      <c r="GQ94" s="17"/>
      <c r="GR94" s="17"/>
      <c r="GS94" s="17"/>
      <c r="GT94" s="17"/>
      <c r="GU94" s="17"/>
      <c r="GV94" s="17"/>
      <c r="GW94" s="17"/>
      <c r="GX94" s="17"/>
    </row>
    <row r="95" spans="1:206" s="10" customFormat="1" ht="18.75" x14ac:dyDescent="0.3">
      <c r="A95" s="18"/>
      <c r="B95" s="31">
        <v>45916</v>
      </c>
      <c r="C95" s="27" t="s">
        <v>15</v>
      </c>
      <c r="D95" s="27" t="s">
        <v>107</v>
      </c>
      <c r="E95" s="27" t="s">
        <v>29</v>
      </c>
      <c r="F95" s="28"/>
      <c r="G95" s="30">
        <v>376.19</v>
      </c>
      <c r="H95" s="25">
        <f t="shared" si="1"/>
        <v>72145.719999999928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  <c r="DH95" s="17"/>
      <c r="DI95" s="17"/>
      <c r="DJ95" s="17"/>
      <c r="DK95" s="17"/>
      <c r="DL95" s="17"/>
      <c r="DM95" s="17"/>
      <c r="DN95" s="17"/>
      <c r="DO95" s="17"/>
      <c r="DP95" s="17"/>
      <c r="DQ95" s="17"/>
      <c r="DR95" s="17"/>
      <c r="DS95" s="17"/>
      <c r="DT95" s="17"/>
      <c r="DU95" s="17"/>
      <c r="DV95" s="17"/>
      <c r="DW95" s="17"/>
      <c r="DX95" s="17"/>
      <c r="DY95" s="17"/>
      <c r="DZ95" s="17"/>
      <c r="EA95" s="17"/>
      <c r="EB95" s="17"/>
      <c r="EC95" s="17"/>
      <c r="ED95" s="17"/>
      <c r="EE95" s="17"/>
      <c r="EF95" s="17"/>
      <c r="EG95" s="17"/>
      <c r="EH95" s="17"/>
      <c r="EI95" s="17"/>
      <c r="EJ95" s="17"/>
      <c r="EK95" s="17"/>
      <c r="EL95" s="17"/>
      <c r="EM95" s="17"/>
      <c r="EN95" s="17"/>
      <c r="EO95" s="17"/>
      <c r="EP95" s="17"/>
      <c r="EQ95" s="17"/>
      <c r="ER95" s="17"/>
      <c r="ES95" s="17"/>
      <c r="ET95" s="17"/>
      <c r="EU95" s="17"/>
      <c r="EV95" s="17"/>
      <c r="EW95" s="17"/>
      <c r="EX95" s="17"/>
      <c r="EY95" s="17"/>
      <c r="EZ95" s="17"/>
      <c r="FA95" s="17"/>
      <c r="FB95" s="17"/>
      <c r="FC95" s="17"/>
      <c r="FD95" s="17"/>
      <c r="FE95" s="17"/>
      <c r="FF95" s="17"/>
      <c r="FG95" s="17"/>
      <c r="FH95" s="17"/>
      <c r="FI95" s="17"/>
      <c r="FJ95" s="17"/>
      <c r="FK95" s="17"/>
      <c r="FL95" s="17"/>
      <c r="FM95" s="17"/>
      <c r="FN95" s="17"/>
      <c r="FO95" s="17"/>
      <c r="FP95" s="17"/>
      <c r="FQ95" s="17"/>
      <c r="FR95" s="17"/>
      <c r="FS95" s="17"/>
      <c r="FT95" s="17"/>
      <c r="FU95" s="17"/>
      <c r="FV95" s="17"/>
      <c r="FW95" s="17"/>
      <c r="FX95" s="17"/>
      <c r="FY95" s="17"/>
      <c r="FZ95" s="17"/>
      <c r="GA95" s="17"/>
      <c r="GB95" s="17"/>
      <c r="GC95" s="17"/>
      <c r="GD95" s="17"/>
      <c r="GE95" s="17"/>
      <c r="GF95" s="17"/>
      <c r="GG95" s="17"/>
      <c r="GH95" s="17"/>
      <c r="GI95" s="17"/>
      <c r="GJ95" s="17"/>
      <c r="GK95" s="17"/>
      <c r="GL95" s="17"/>
      <c r="GM95" s="17"/>
      <c r="GN95" s="17"/>
      <c r="GO95" s="17"/>
      <c r="GP95" s="17"/>
      <c r="GQ95" s="17"/>
      <c r="GR95" s="17"/>
      <c r="GS95" s="17"/>
      <c r="GT95" s="17"/>
      <c r="GU95" s="17"/>
      <c r="GV95" s="17"/>
      <c r="GW95" s="17"/>
      <c r="GX95" s="17"/>
    </row>
    <row r="96" spans="1:206" s="10" customFormat="1" ht="18.75" x14ac:dyDescent="0.3">
      <c r="A96" s="18"/>
      <c r="B96" s="31">
        <v>45916</v>
      </c>
      <c r="C96" s="27" t="s">
        <v>15</v>
      </c>
      <c r="D96" s="27" t="s">
        <v>108</v>
      </c>
      <c r="E96" s="27" t="s">
        <v>109</v>
      </c>
      <c r="F96" s="28"/>
      <c r="G96" s="30">
        <v>10450</v>
      </c>
      <c r="H96" s="25">
        <f t="shared" si="1"/>
        <v>61695.719999999928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  <c r="DH96" s="17"/>
      <c r="DI96" s="17"/>
      <c r="DJ96" s="17"/>
      <c r="DK96" s="17"/>
      <c r="DL96" s="17"/>
      <c r="DM96" s="17"/>
      <c r="DN96" s="17"/>
      <c r="DO96" s="17"/>
      <c r="DP96" s="17"/>
      <c r="DQ96" s="17"/>
      <c r="DR96" s="17"/>
      <c r="DS96" s="17"/>
      <c r="DT96" s="17"/>
      <c r="DU96" s="17"/>
      <c r="DV96" s="17"/>
      <c r="DW96" s="17"/>
      <c r="DX96" s="17"/>
      <c r="DY96" s="17"/>
      <c r="DZ96" s="17"/>
      <c r="EA96" s="17"/>
      <c r="EB96" s="17"/>
      <c r="EC96" s="17"/>
      <c r="ED96" s="17"/>
      <c r="EE96" s="17"/>
      <c r="EF96" s="17"/>
      <c r="EG96" s="17"/>
      <c r="EH96" s="17"/>
      <c r="EI96" s="17"/>
      <c r="EJ96" s="17"/>
      <c r="EK96" s="17"/>
      <c r="EL96" s="17"/>
      <c r="EM96" s="17"/>
      <c r="EN96" s="17"/>
      <c r="EO96" s="17"/>
      <c r="EP96" s="17"/>
      <c r="EQ96" s="17"/>
      <c r="ER96" s="17"/>
      <c r="ES96" s="17"/>
      <c r="ET96" s="17"/>
      <c r="EU96" s="17"/>
      <c r="EV96" s="17"/>
      <c r="EW96" s="17"/>
      <c r="EX96" s="17"/>
      <c r="EY96" s="17"/>
      <c r="EZ96" s="17"/>
      <c r="FA96" s="17"/>
      <c r="FB96" s="17"/>
      <c r="FC96" s="17"/>
      <c r="FD96" s="17"/>
      <c r="FE96" s="17"/>
      <c r="FF96" s="17"/>
      <c r="FG96" s="17"/>
      <c r="FH96" s="17"/>
      <c r="FI96" s="17"/>
      <c r="FJ96" s="17"/>
      <c r="FK96" s="17"/>
      <c r="FL96" s="17"/>
      <c r="FM96" s="17"/>
      <c r="FN96" s="17"/>
      <c r="FO96" s="17"/>
      <c r="FP96" s="17"/>
      <c r="FQ96" s="17"/>
      <c r="FR96" s="17"/>
      <c r="FS96" s="17"/>
      <c r="FT96" s="17"/>
      <c r="FU96" s="17"/>
      <c r="FV96" s="17"/>
      <c r="FW96" s="17"/>
      <c r="FX96" s="17"/>
      <c r="FY96" s="17"/>
      <c r="FZ96" s="17"/>
      <c r="GA96" s="17"/>
      <c r="GB96" s="17"/>
      <c r="GC96" s="17"/>
      <c r="GD96" s="17"/>
      <c r="GE96" s="17"/>
      <c r="GF96" s="17"/>
      <c r="GG96" s="17"/>
      <c r="GH96" s="17"/>
      <c r="GI96" s="17"/>
      <c r="GJ96" s="17"/>
      <c r="GK96" s="17"/>
      <c r="GL96" s="17"/>
      <c r="GM96" s="17"/>
      <c r="GN96" s="17"/>
      <c r="GO96" s="17"/>
      <c r="GP96" s="17"/>
      <c r="GQ96" s="17"/>
      <c r="GR96" s="17"/>
      <c r="GS96" s="17"/>
      <c r="GT96" s="17"/>
      <c r="GU96" s="17"/>
      <c r="GV96" s="17"/>
      <c r="GW96" s="17"/>
      <c r="GX96" s="17"/>
    </row>
    <row r="97" spans="1:213" s="10" customFormat="1" ht="18.75" x14ac:dyDescent="0.3">
      <c r="A97" s="18"/>
      <c r="B97" s="31">
        <v>45917</v>
      </c>
      <c r="C97" s="27" t="s">
        <v>15</v>
      </c>
      <c r="D97" s="27" t="s">
        <v>25</v>
      </c>
      <c r="E97" s="27" t="s">
        <v>110</v>
      </c>
      <c r="F97" s="28"/>
      <c r="G97" s="30">
        <v>13595.91</v>
      </c>
      <c r="H97" s="25">
        <f t="shared" si="1"/>
        <v>48099.809999999925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  <c r="DH97" s="17"/>
      <c r="DI97" s="17"/>
      <c r="DJ97" s="17"/>
      <c r="DK97" s="17"/>
      <c r="DL97" s="17"/>
      <c r="DM97" s="17"/>
      <c r="DN97" s="17"/>
      <c r="DO97" s="17"/>
      <c r="DP97" s="17"/>
      <c r="DQ97" s="17"/>
      <c r="DR97" s="17"/>
      <c r="DS97" s="17"/>
      <c r="DT97" s="17"/>
      <c r="DU97" s="17"/>
      <c r="DV97" s="17"/>
      <c r="DW97" s="17"/>
      <c r="DX97" s="17"/>
      <c r="DY97" s="17"/>
      <c r="DZ97" s="17"/>
      <c r="EA97" s="17"/>
      <c r="EB97" s="17"/>
      <c r="EC97" s="17"/>
      <c r="ED97" s="17"/>
      <c r="EE97" s="17"/>
      <c r="EF97" s="17"/>
      <c r="EG97" s="17"/>
      <c r="EH97" s="17"/>
      <c r="EI97" s="17"/>
      <c r="EJ97" s="17"/>
      <c r="EK97" s="17"/>
      <c r="EL97" s="17"/>
      <c r="EM97" s="17"/>
      <c r="EN97" s="17"/>
      <c r="EO97" s="17"/>
      <c r="EP97" s="17"/>
      <c r="EQ97" s="17"/>
      <c r="ER97" s="17"/>
      <c r="ES97" s="17"/>
      <c r="ET97" s="17"/>
      <c r="EU97" s="17"/>
      <c r="EV97" s="17"/>
      <c r="EW97" s="17"/>
      <c r="EX97" s="17"/>
      <c r="EY97" s="17"/>
      <c r="EZ97" s="17"/>
      <c r="FA97" s="17"/>
      <c r="FB97" s="17"/>
      <c r="FC97" s="17"/>
      <c r="FD97" s="17"/>
      <c r="FE97" s="17"/>
      <c r="FF97" s="17"/>
      <c r="FG97" s="17"/>
      <c r="FH97" s="17"/>
      <c r="FI97" s="17"/>
      <c r="FJ97" s="17"/>
      <c r="FK97" s="17"/>
      <c r="FL97" s="17"/>
      <c r="FM97" s="17"/>
      <c r="FN97" s="17"/>
      <c r="FO97" s="17"/>
      <c r="FP97" s="17"/>
      <c r="FQ97" s="17"/>
      <c r="FR97" s="17"/>
      <c r="FS97" s="17"/>
      <c r="FT97" s="17"/>
      <c r="FU97" s="17"/>
      <c r="FV97" s="17"/>
      <c r="FW97" s="17"/>
      <c r="FX97" s="17"/>
      <c r="FY97" s="17"/>
      <c r="FZ97" s="17"/>
      <c r="GA97" s="17"/>
      <c r="GB97" s="17"/>
      <c r="GC97" s="17"/>
      <c r="GD97" s="17"/>
      <c r="GE97" s="17"/>
      <c r="GF97" s="17"/>
      <c r="GG97" s="17"/>
      <c r="GH97" s="17"/>
      <c r="GI97" s="17"/>
      <c r="GJ97" s="17"/>
      <c r="GK97" s="17"/>
      <c r="GL97" s="17"/>
      <c r="GM97" s="17"/>
      <c r="GN97" s="17"/>
      <c r="GO97" s="17"/>
      <c r="GP97" s="17"/>
      <c r="GQ97" s="17"/>
      <c r="GR97" s="17"/>
      <c r="GS97" s="17"/>
      <c r="GT97" s="17"/>
      <c r="GU97" s="17"/>
      <c r="GV97" s="17"/>
      <c r="GW97" s="17"/>
      <c r="GX97" s="17"/>
    </row>
    <row r="98" spans="1:213" s="10" customFormat="1" ht="18.75" x14ac:dyDescent="0.3">
      <c r="A98" s="18"/>
      <c r="B98" s="31">
        <v>45919</v>
      </c>
      <c r="C98" s="27" t="s">
        <v>15</v>
      </c>
      <c r="D98" s="27" t="s">
        <v>111</v>
      </c>
      <c r="E98" s="27" t="s">
        <v>112</v>
      </c>
      <c r="F98" s="28"/>
      <c r="G98" s="30">
        <v>9514.82</v>
      </c>
      <c r="H98" s="25">
        <f t="shared" si="1"/>
        <v>38584.989999999925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7"/>
      <c r="DL98" s="17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7"/>
      <c r="EA98" s="17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7"/>
      <c r="EP98" s="17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7"/>
      <c r="FB98" s="17"/>
      <c r="FC98" s="17"/>
      <c r="FD98" s="17"/>
      <c r="FE98" s="17"/>
      <c r="FF98" s="17"/>
      <c r="FG98" s="17"/>
      <c r="FH98" s="17"/>
      <c r="FI98" s="17"/>
      <c r="FJ98" s="17"/>
      <c r="FK98" s="17"/>
      <c r="FL98" s="17"/>
      <c r="FM98" s="17"/>
      <c r="FN98" s="17"/>
      <c r="FO98" s="17"/>
      <c r="FP98" s="17"/>
      <c r="FQ98" s="17"/>
      <c r="FR98" s="17"/>
      <c r="FS98" s="17"/>
      <c r="FT98" s="17"/>
      <c r="FU98" s="17"/>
      <c r="FV98" s="17"/>
      <c r="FW98" s="17"/>
      <c r="FX98" s="17"/>
      <c r="FY98" s="17"/>
      <c r="FZ98" s="17"/>
      <c r="GA98" s="17"/>
      <c r="GB98" s="17"/>
      <c r="GC98" s="17"/>
      <c r="GD98" s="17"/>
      <c r="GE98" s="17"/>
      <c r="GF98" s="17"/>
      <c r="GG98" s="17"/>
      <c r="GH98" s="17"/>
      <c r="GI98" s="17"/>
      <c r="GJ98" s="17"/>
      <c r="GK98" s="17"/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</row>
    <row r="99" spans="1:213" s="10" customFormat="1" ht="18.75" x14ac:dyDescent="0.3">
      <c r="A99" s="18"/>
      <c r="B99" s="31">
        <v>45923</v>
      </c>
      <c r="C99" s="27" t="s">
        <v>15</v>
      </c>
      <c r="D99" s="27" t="s">
        <v>113</v>
      </c>
      <c r="E99" s="27" t="s">
        <v>114</v>
      </c>
      <c r="F99" s="28"/>
      <c r="G99" s="30">
        <v>2004.5</v>
      </c>
      <c r="H99" s="25">
        <f t="shared" si="1"/>
        <v>36580.489999999925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7"/>
      <c r="DL99" s="17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7"/>
      <c r="EA99" s="17"/>
      <c r="EB99" s="17"/>
      <c r="EC99" s="17"/>
      <c r="ED99" s="17"/>
      <c r="EE99" s="17"/>
      <c r="EF99" s="17"/>
      <c r="EG99" s="17"/>
      <c r="EH99" s="17"/>
      <c r="EI99" s="17"/>
      <c r="EJ99" s="17"/>
      <c r="EK99" s="17"/>
      <c r="EL99" s="17"/>
      <c r="EM99" s="17"/>
      <c r="EN99" s="17"/>
      <c r="EO99" s="17"/>
      <c r="EP99" s="17"/>
      <c r="EQ99" s="17"/>
      <c r="ER99" s="17"/>
      <c r="ES99" s="17"/>
      <c r="ET99" s="17"/>
      <c r="EU99" s="17"/>
      <c r="EV99" s="17"/>
      <c r="EW99" s="17"/>
      <c r="EX99" s="17"/>
      <c r="EY99" s="17"/>
      <c r="EZ99" s="17"/>
      <c r="FA99" s="17"/>
      <c r="FB99" s="17"/>
      <c r="FC99" s="17"/>
      <c r="FD99" s="17"/>
      <c r="FE99" s="17"/>
      <c r="FF99" s="17"/>
      <c r="FG99" s="17"/>
      <c r="FH99" s="17"/>
      <c r="FI99" s="17"/>
      <c r="FJ99" s="17"/>
      <c r="FK99" s="17"/>
      <c r="FL99" s="17"/>
      <c r="FM99" s="17"/>
      <c r="FN99" s="17"/>
      <c r="FO99" s="17"/>
      <c r="FP99" s="17"/>
      <c r="FQ99" s="17"/>
      <c r="FR99" s="17"/>
      <c r="FS99" s="17"/>
      <c r="FT99" s="17"/>
      <c r="FU99" s="17"/>
      <c r="FV99" s="17"/>
      <c r="FW99" s="17"/>
      <c r="FX99" s="17"/>
      <c r="FY99" s="17"/>
      <c r="FZ99" s="17"/>
      <c r="GA99" s="17"/>
      <c r="GB99" s="17"/>
      <c r="GC99" s="17"/>
      <c r="GD99" s="17"/>
      <c r="GE99" s="17"/>
      <c r="GF99" s="17"/>
      <c r="GG99" s="17"/>
      <c r="GH99" s="17"/>
      <c r="GI99" s="17"/>
      <c r="GJ99" s="17"/>
      <c r="GK99" s="17"/>
      <c r="GL99" s="17"/>
      <c r="GM99" s="17"/>
      <c r="GN99" s="17"/>
      <c r="GO99" s="17"/>
      <c r="GP99" s="17"/>
      <c r="GQ99" s="17"/>
      <c r="GR99" s="17"/>
      <c r="GS99" s="17"/>
      <c r="GT99" s="17"/>
      <c r="GU99" s="17"/>
      <c r="GV99" s="17"/>
      <c r="GW99" s="17"/>
      <c r="GX99" s="17"/>
    </row>
    <row r="100" spans="1:213" s="10" customFormat="1" ht="18.75" x14ac:dyDescent="0.3">
      <c r="A100" s="18"/>
      <c r="B100" s="31">
        <v>45925</v>
      </c>
      <c r="C100" s="27" t="s">
        <v>12</v>
      </c>
      <c r="D100" s="27" t="s">
        <v>115</v>
      </c>
      <c r="E100" s="27"/>
      <c r="F100" s="28">
        <v>8500</v>
      </c>
      <c r="G100" s="30"/>
      <c r="H100" s="25">
        <f t="shared" si="1"/>
        <v>45080.489999999925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  <c r="DH100" s="17"/>
      <c r="DI100" s="17"/>
      <c r="DJ100" s="17"/>
      <c r="DK100" s="17"/>
      <c r="DL100" s="17"/>
      <c r="DM100" s="17"/>
      <c r="DN100" s="17"/>
      <c r="DO100" s="17"/>
      <c r="DP100" s="17"/>
      <c r="DQ100" s="17"/>
      <c r="DR100" s="17"/>
      <c r="DS100" s="17"/>
      <c r="DT100" s="17"/>
      <c r="DU100" s="17"/>
      <c r="DV100" s="17"/>
      <c r="DW100" s="17"/>
      <c r="DX100" s="17"/>
      <c r="DY100" s="17"/>
      <c r="DZ100" s="17"/>
      <c r="EA100" s="17"/>
      <c r="EB100" s="17"/>
      <c r="EC100" s="17"/>
      <c r="ED100" s="17"/>
      <c r="EE100" s="17"/>
      <c r="EF100" s="17"/>
      <c r="EG100" s="17"/>
      <c r="EH100" s="17"/>
      <c r="EI100" s="17"/>
      <c r="EJ100" s="17"/>
      <c r="EK100" s="17"/>
      <c r="EL100" s="17"/>
      <c r="EM100" s="17"/>
      <c r="EN100" s="17"/>
      <c r="EO100" s="17"/>
      <c r="EP100" s="17"/>
      <c r="EQ100" s="17"/>
      <c r="ER100" s="17"/>
      <c r="ES100" s="17"/>
      <c r="ET100" s="17"/>
      <c r="EU100" s="17"/>
      <c r="EV100" s="17"/>
      <c r="EW100" s="17"/>
      <c r="EX100" s="17"/>
      <c r="EY100" s="17"/>
      <c r="EZ100" s="17"/>
      <c r="FA100" s="17"/>
      <c r="FB100" s="17"/>
      <c r="FC100" s="17"/>
      <c r="FD100" s="17"/>
      <c r="FE100" s="17"/>
      <c r="FF100" s="17"/>
      <c r="FG100" s="17"/>
      <c r="FH100" s="17"/>
      <c r="FI100" s="17"/>
      <c r="FJ100" s="17"/>
      <c r="FK100" s="17"/>
      <c r="FL100" s="17"/>
      <c r="FM100" s="17"/>
      <c r="FN100" s="17"/>
      <c r="FO100" s="17"/>
      <c r="FP100" s="17"/>
      <c r="FQ100" s="17"/>
      <c r="FR100" s="17"/>
      <c r="FS100" s="17"/>
      <c r="FT100" s="17"/>
      <c r="FU100" s="17"/>
      <c r="FV100" s="17"/>
      <c r="FW100" s="17"/>
      <c r="FX100" s="17"/>
      <c r="FY100" s="17"/>
      <c r="FZ100" s="17"/>
      <c r="GA100" s="17"/>
      <c r="GB100" s="17"/>
      <c r="GC100" s="17"/>
      <c r="GD100" s="17"/>
      <c r="GE100" s="17"/>
      <c r="GF100" s="17"/>
      <c r="GG100" s="17"/>
      <c r="GH100" s="17"/>
      <c r="GI100" s="17"/>
      <c r="GJ100" s="17"/>
      <c r="GK100" s="17"/>
      <c r="GL100" s="17"/>
      <c r="GM100" s="17"/>
      <c r="GN100" s="17"/>
      <c r="GO100" s="17"/>
      <c r="GP100" s="17"/>
      <c r="GQ100" s="17"/>
      <c r="GR100" s="17"/>
      <c r="GS100" s="17"/>
      <c r="GT100" s="17"/>
      <c r="GU100" s="17"/>
      <c r="GV100" s="17"/>
      <c r="GW100" s="17"/>
      <c r="GX100" s="17"/>
    </row>
    <row r="101" spans="1:213" s="39" customFormat="1" ht="37.5" x14ac:dyDescent="0.3">
      <c r="A101" s="18"/>
      <c r="B101" s="32"/>
      <c r="C101" s="33"/>
      <c r="D101" s="34" t="s">
        <v>154</v>
      </c>
      <c r="E101" s="35"/>
      <c r="F101" s="36"/>
      <c r="G101" s="37">
        <v>484.89</v>
      </c>
      <c r="H101" s="25">
        <f t="shared" si="1"/>
        <v>44595.599999999926</v>
      </c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</row>
    <row r="102" spans="1:213" s="39" customFormat="1" ht="18.75" customHeight="1" x14ac:dyDescent="0.3">
      <c r="A102" s="40"/>
      <c r="B102" s="41" t="s">
        <v>116</v>
      </c>
      <c r="C102" s="42"/>
      <c r="D102" s="42"/>
      <c r="E102" s="43"/>
      <c r="F102" s="23">
        <f>SUM(F7:F18)</f>
        <v>139422.21000000002</v>
      </c>
      <c r="G102" s="44">
        <f>SUM(G6:G101)</f>
        <v>207084.67999999985</v>
      </c>
      <c r="H102" s="25">
        <f>H101</f>
        <v>44595.599999999926</v>
      </c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</row>
    <row r="103" spans="1:213" s="39" customFormat="1" ht="24" hidden="1" customHeight="1" x14ac:dyDescent="0.25">
      <c r="A103" s="40"/>
      <c r="B103" s="45"/>
      <c r="C103" s="45"/>
      <c r="D103" s="46" t="s">
        <v>117</v>
      </c>
      <c r="E103" s="47"/>
      <c r="F103" s="48" t="e">
        <f>'[1]Agosto 2020.'!#REF!</f>
        <v>#REF!</v>
      </c>
      <c r="G103" s="49" t="s">
        <v>118</v>
      </c>
      <c r="H103" s="50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</row>
    <row r="104" spans="1:213" s="39" customFormat="1" ht="24" customHeight="1" x14ac:dyDescent="0.25">
      <c r="A104" s="40"/>
      <c r="B104" s="45"/>
      <c r="C104" s="45"/>
      <c r="D104" s="51"/>
      <c r="E104" s="47"/>
      <c r="F104" s="48"/>
      <c r="G104" s="49"/>
      <c r="H104" s="50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</row>
    <row r="105" spans="1:213" s="39" customFormat="1" ht="24" customHeight="1" x14ac:dyDescent="0.25">
      <c r="A105" s="40"/>
      <c r="B105" s="45"/>
      <c r="C105" s="45"/>
      <c r="D105" s="51"/>
      <c r="E105" s="47"/>
      <c r="F105" s="48"/>
      <c r="G105" s="49"/>
      <c r="H105" s="50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</row>
    <row r="106" spans="1:213" ht="18.75" x14ac:dyDescent="0.3">
      <c r="A106" s="52"/>
      <c r="B106" s="53"/>
      <c r="C106" s="54" t="s">
        <v>119</v>
      </c>
      <c r="D106" s="55"/>
      <c r="E106" s="56"/>
      <c r="F106" s="57" t="s">
        <v>120</v>
      </c>
      <c r="G106" s="57"/>
      <c r="H106" s="58"/>
    </row>
    <row r="107" spans="1:213" ht="18.75" x14ac:dyDescent="0.3">
      <c r="A107" s="52"/>
      <c r="B107" s="53"/>
      <c r="C107" s="60"/>
      <c r="D107" s="55"/>
      <c r="E107" s="56"/>
      <c r="F107" s="61"/>
      <c r="G107" s="61"/>
      <c r="H107" s="58"/>
    </row>
    <row r="109" spans="1:213" s="67" customFormat="1" x14ac:dyDescent="0.25">
      <c r="A109" s="62"/>
      <c r="B109" s="63"/>
      <c r="C109" s="63"/>
      <c r="D109" s="64"/>
      <c r="E109" s="63"/>
      <c r="F109" s="63"/>
      <c r="G109" s="65"/>
      <c r="H109" s="66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67" customFormat="1" x14ac:dyDescent="0.25">
      <c r="A110" s="62"/>
      <c r="B110" s="63"/>
      <c r="C110" s="63"/>
      <c r="D110" s="64"/>
      <c r="E110" s="63"/>
      <c r="F110" s="63"/>
      <c r="G110" s="65"/>
      <c r="H110" s="66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67" customFormat="1" x14ac:dyDescent="0.25">
      <c r="A111" s="62"/>
      <c r="B111" s="63"/>
      <c r="C111" s="63"/>
      <c r="D111" s="64"/>
      <c r="E111" s="63"/>
      <c r="F111" s="63"/>
      <c r="G111" s="65"/>
      <c r="H111" s="66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67" customFormat="1" x14ac:dyDescent="0.25">
      <c r="A112" s="1"/>
      <c r="B112" s="68"/>
      <c r="C112" s="68"/>
      <c r="D112" s="69"/>
      <c r="F112" s="70"/>
      <c r="G112" s="71"/>
      <c r="H112" s="66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67" customFormat="1" x14ac:dyDescent="0.25">
      <c r="A113" s="1"/>
      <c r="B113" s="68"/>
      <c r="C113" s="68"/>
      <c r="D113" s="69"/>
      <c r="F113" s="70"/>
      <c r="G113" s="71"/>
      <c r="H113" s="66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67" customFormat="1" x14ac:dyDescent="0.25">
      <c r="A114" s="1"/>
      <c r="B114" s="68"/>
      <c r="C114" s="68"/>
      <c r="D114" s="69"/>
      <c r="F114" s="70"/>
      <c r="G114" s="71"/>
      <c r="H114" s="66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67" customFormat="1" x14ac:dyDescent="0.25">
      <c r="A115" s="1"/>
      <c r="B115" s="68"/>
      <c r="C115" s="68"/>
      <c r="D115" s="69"/>
      <c r="F115" s="70"/>
      <c r="G115" s="71"/>
      <c r="H115" s="66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67" customFormat="1" ht="18" customHeight="1" x14ac:dyDescent="0.25">
      <c r="A116" s="1"/>
      <c r="B116" s="2" t="s">
        <v>0</v>
      </c>
      <c r="C116" s="2"/>
      <c r="D116" s="2"/>
      <c r="E116" s="2"/>
      <c r="F116" s="2"/>
      <c r="G116" s="2"/>
      <c r="H116" s="2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67" customFormat="1" x14ac:dyDescent="0.25">
      <c r="A117" s="1"/>
      <c r="B117" s="72" t="s">
        <v>121</v>
      </c>
      <c r="C117" s="72"/>
      <c r="D117" s="72"/>
      <c r="E117" s="72"/>
      <c r="F117" s="72"/>
      <c r="G117" s="72"/>
      <c r="H117" s="72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67" customFormat="1" x14ac:dyDescent="0.25">
      <c r="A118" s="1"/>
      <c r="B118" s="73" t="s">
        <v>122</v>
      </c>
      <c r="C118" s="73"/>
      <c r="D118" s="73"/>
      <c r="E118" s="73"/>
      <c r="F118" s="73"/>
      <c r="G118" s="73"/>
      <c r="H118" s="73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67" customFormat="1" ht="15.75" thickBot="1" x14ac:dyDescent="0.3">
      <c r="A119" s="1"/>
      <c r="B119" s="74"/>
      <c r="C119" s="75"/>
      <c r="D119" s="76"/>
      <c r="E119" s="77"/>
      <c r="F119" s="78"/>
      <c r="G119" s="79"/>
      <c r="H119" s="80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67" customFormat="1" ht="15.75" thickBot="1" x14ac:dyDescent="0.3">
      <c r="A120" s="1"/>
      <c r="B120" s="81" t="s">
        <v>123</v>
      </c>
      <c r="C120" s="82"/>
      <c r="D120" s="82"/>
      <c r="E120" s="83"/>
      <c r="F120" s="82"/>
      <c r="G120" s="82"/>
      <c r="H120" s="84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67" customFormat="1" ht="38.25" thickBot="1" x14ac:dyDescent="0.3">
      <c r="A121" s="1"/>
      <c r="B121" s="85" t="s">
        <v>124</v>
      </c>
      <c r="C121" s="86" t="s">
        <v>125</v>
      </c>
      <c r="D121" s="86" t="s">
        <v>126</v>
      </c>
      <c r="E121" s="86" t="s">
        <v>127</v>
      </c>
      <c r="F121" s="86" t="s">
        <v>128</v>
      </c>
      <c r="G121" s="86" t="s">
        <v>129</v>
      </c>
      <c r="H121" s="87" t="s">
        <v>130</v>
      </c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67" customFormat="1" ht="18.75" x14ac:dyDescent="0.25">
      <c r="A122" s="1"/>
      <c r="B122" s="88"/>
      <c r="C122" s="89"/>
      <c r="D122" s="90" t="s">
        <v>11</v>
      </c>
      <c r="E122" s="91"/>
      <c r="F122" s="92"/>
      <c r="G122" s="93"/>
      <c r="H122" s="94" t="s">
        <v>153</v>
      </c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67" customFormat="1" ht="18.75" x14ac:dyDescent="0.25">
      <c r="A123" s="1"/>
      <c r="B123" s="95">
        <v>45916</v>
      </c>
      <c r="C123" s="96" t="s">
        <v>12</v>
      </c>
      <c r="D123" s="97" t="s">
        <v>131</v>
      </c>
      <c r="E123" s="98"/>
      <c r="F123" s="99">
        <v>248653.56</v>
      </c>
      <c r="G123" s="99"/>
      <c r="H123" s="100">
        <f>SUM(H122+F123)</f>
        <v>249825</v>
      </c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67" customFormat="1" ht="18.75" x14ac:dyDescent="0.3">
      <c r="A124" s="1"/>
      <c r="B124" s="95">
        <v>45918</v>
      </c>
      <c r="C124" s="96" t="s">
        <v>15</v>
      </c>
      <c r="D124" s="96" t="s">
        <v>132</v>
      </c>
      <c r="E124" s="96" t="s">
        <v>133</v>
      </c>
      <c r="F124" s="101"/>
      <c r="G124" s="102">
        <v>89586</v>
      </c>
      <c r="H124" s="100">
        <f>SUM(H123+F124-G124)</f>
        <v>160239</v>
      </c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67" customFormat="1" ht="18.75" x14ac:dyDescent="0.3">
      <c r="A125" s="1"/>
      <c r="B125" s="95">
        <v>45918</v>
      </c>
      <c r="C125" s="96" t="s">
        <v>15</v>
      </c>
      <c r="D125" s="96" t="s">
        <v>25</v>
      </c>
      <c r="E125" s="96" t="s">
        <v>17</v>
      </c>
      <c r="F125" s="101"/>
      <c r="G125" s="102">
        <v>28171.35</v>
      </c>
      <c r="H125" s="100">
        <f t="shared" ref="H125:H140" si="2">SUM(H124+F125-G125)</f>
        <v>132067.65</v>
      </c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67" customFormat="1" ht="18.75" x14ac:dyDescent="0.3">
      <c r="A126" s="1"/>
      <c r="B126" s="95">
        <v>45918</v>
      </c>
      <c r="C126" s="96" t="s">
        <v>15</v>
      </c>
      <c r="D126" s="96" t="s">
        <v>134</v>
      </c>
      <c r="E126" s="96" t="s">
        <v>135</v>
      </c>
      <c r="F126" s="101"/>
      <c r="G126" s="102">
        <v>76046.759999999995</v>
      </c>
      <c r="H126" s="100">
        <f t="shared" si="2"/>
        <v>56020.89</v>
      </c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67" customFormat="1" ht="18.75" x14ac:dyDescent="0.3">
      <c r="A127" s="1"/>
      <c r="B127" s="95">
        <v>45918</v>
      </c>
      <c r="C127" s="96" t="s">
        <v>15</v>
      </c>
      <c r="D127" s="96" t="s">
        <v>136</v>
      </c>
      <c r="E127" s="96" t="s">
        <v>135</v>
      </c>
      <c r="F127" s="101"/>
      <c r="G127" s="102">
        <v>15200</v>
      </c>
      <c r="H127" s="100">
        <f t="shared" si="2"/>
        <v>40820.89</v>
      </c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67" customFormat="1" ht="18.75" x14ac:dyDescent="0.3">
      <c r="A128" s="1"/>
      <c r="B128" s="95">
        <v>45918</v>
      </c>
      <c r="C128" s="96" t="s">
        <v>15</v>
      </c>
      <c r="D128" s="96" t="s">
        <v>137</v>
      </c>
      <c r="E128" s="96" t="s">
        <v>138</v>
      </c>
      <c r="F128" s="101"/>
      <c r="G128" s="102">
        <v>3697.93</v>
      </c>
      <c r="H128" s="100">
        <f t="shared" si="2"/>
        <v>37122.959999999999</v>
      </c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67" customFormat="1" ht="18.75" x14ac:dyDescent="0.3">
      <c r="A129" s="1"/>
      <c r="B129" s="95">
        <v>45918</v>
      </c>
      <c r="C129" s="96" t="s">
        <v>15</v>
      </c>
      <c r="D129" s="96" t="s">
        <v>90</v>
      </c>
      <c r="E129" s="96" t="s">
        <v>139</v>
      </c>
      <c r="F129" s="101"/>
      <c r="G129" s="102">
        <v>1750</v>
      </c>
      <c r="H129" s="100">
        <f t="shared" si="2"/>
        <v>35372.959999999999</v>
      </c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67" customFormat="1" ht="18.75" x14ac:dyDescent="0.3">
      <c r="A130" s="1"/>
      <c r="B130" s="95">
        <v>45918</v>
      </c>
      <c r="C130" s="96" t="s">
        <v>15</v>
      </c>
      <c r="D130" s="96" t="s">
        <v>140</v>
      </c>
      <c r="E130" s="96" t="s">
        <v>139</v>
      </c>
      <c r="F130" s="101"/>
      <c r="G130" s="102">
        <v>1750</v>
      </c>
      <c r="H130" s="100">
        <f t="shared" si="2"/>
        <v>33622.959999999999</v>
      </c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67" customFormat="1" ht="18.75" x14ac:dyDescent="0.3">
      <c r="A131" s="1"/>
      <c r="B131" s="95">
        <v>45918</v>
      </c>
      <c r="C131" s="96" t="s">
        <v>15</v>
      </c>
      <c r="D131" s="96" t="s">
        <v>141</v>
      </c>
      <c r="E131" s="96" t="s">
        <v>139</v>
      </c>
      <c r="F131" s="101"/>
      <c r="G131" s="102">
        <v>1200</v>
      </c>
      <c r="H131" s="100">
        <f t="shared" si="2"/>
        <v>32422.959999999999</v>
      </c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67" customFormat="1" ht="18.75" x14ac:dyDescent="0.3">
      <c r="A132" s="1"/>
      <c r="B132" s="95">
        <v>45918</v>
      </c>
      <c r="C132" s="96" t="s">
        <v>15</v>
      </c>
      <c r="D132" s="96" t="s">
        <v>142</v>
      </c>
      <c r="E132" s="96" t="s">
        <v>139</v>
      </c>
      <c r="F132" s="101"/>
      <c r="G132" s="102">
        <v>1550</v>
      </c>
      <c r="H132" s="100">
        <f t="shared" si="2"/>
        <v>30872.959999999999</v>
      </c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67" customFormat="1" ht="18.75" x14ac:dyDescent="0.3">
      <c r="A133" s="1"/>
      <c r="B133" s="95">
        <v>45918</v>
      </c>
      <c r="C133" s="96" t="s">
        <v>15</v>
      </c>
      <c r="D133" s="96" t="s">
        <v>143</v>
      </c>
      <c r="E133" s="96" t="s">
        <v>139</v>
      </c>
      <c r="F133" s="101"/>
      <c r="G133" s="102">
        <v>3500</v>
      </c>
      <c r="H133" s="100">
        <f t="shared" si="2"/>
        <v>27372.959999999999</v>
      </c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67" customFormat="1" ht="18.75" x14ac:dyDescent="0.3">
      <c r="A134" s="1"/>
      <c r="B134" s="95">
        <v>45918</v>
      </c>
      <c r="C134" s="96" t="s">
        <v>15</v>
      </c>
      <c r="D134" s="96" t="s">
        <v>144</v>
      </c>
      <c r="E134" s="96" t="s">
        <v>139</v>
      </c>
      <c r="F134" s="101"/>
      <c r="G134" s="102">
        <v>2400</v>
      </c>
      <c r="H134" s="100">
        <f t="shared" si="2"/>
        <v>24972.959999999999</v>
      </c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67" customFormat="1" ht="18.75" x14ac:dyDescent="0.3">
      <c r="A135" s="1"/>
      <c r="B135" s="95">
        <v>45918</v>
      </c>
      <c r="C135" s="96" t="s">
        <v>15</v>
      </c>
      <c r="D135" s="96" t="s">
        <v>145</v>
      </c>
      <c r="E135" s="96" t="s">
        <v>139</v>
      </c>
      <c r="F135" s="101"/>
      <c r="G135" s="102">
        <v>1750</v>
      </c>
      <c r="H135" s="100">
        <f t="shared" si="2"/>
        <v>23222.959999999999</v>
      </c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67" customFormat="1" ht="18.75" x14ac:dyDescent="0.3">
      <c r="A136" s="1"/>
      <c r="B136" s="95">
        <v>45918</v>
      </c>
      <c r="C136" s="96" t="s">
        <v>15</v>
      </c>
      <c r="D136" s="96" t="s">
        <v>146</v>
      </c>
      <c r="E136" s="96" t="s">
        <v>139</v>
      </c>
      <c r="F136" s="103"/>
      <c r="G136" s="102">
        <v>4500</v>
      </c>
      <c r="H136" s="100">
        <f t="shared" si="2"/>
        <v>18722.96</v>
      </c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67" customFormat="1" ht="18.75" x14ac:dyDescent="0.3">
      <c r="A137" s="1"/>
      <c r="B137" s="95">
        <v>45918</v>
      </c>
      <c r="C137" s="96" t="s">
        <v>15</v>
      </c>
      <c r="D137" s="96" t="s">
        <v>147</v>
      </c>
      <c r="E137" s="96" t="s">
        <v>139</v>
      </c>
      <c r="F137" s="104"/>
      <c r="G137" s="102">
        <v>1950</v>
      </c>
      <c r="H137" s="100">
        <f t="shared" si="2"/>
        <v>16772.96</v>
      </c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67" customFormat="1" ht="18.75" x14ac:dyDescent="0.3">
      <c r="A138" s="1"/>
      <c r="B138" s="95">
        <v>45918</v>
      </c>
      <c r="C138" s="96" t="s">
        <v>15</v>
      </c>
      <c r="D138" s="96" t="s">
        <v>146</v>
      </c>
      <c r="E138" s="96" t="s">
        <v>148</v>
      </c>
      <c r="F138" s="104"/>
      <c r="G138" s="102">
        <v>4500</v>
      </c>
      <c r="H138" s="100">
        <f t="shared" si="2"/>
        <v>12272.96</v>
      </c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67" customFormat="1" ht="18.75" x14ac:dyDescent="0.3">
      <c r="A139" s="1"/>
      <c r="B139" s="95">
        <v>45918</v>
      </c>
      <c r="C139" s="96" t="s">
        <v>15</v>
      </c>
      <c r="D139" s="96" t="s">
        <v>149</v>
      </c>
      <c r="E139" s="96" t="s">
        <v>150</v>
      </c>
      <c r="F139" s="104"/>
      <c r="G139" s="102">
        <v>10648.56</v>
      </c>
      <c r="H139" s="100">
        <f t="shared" si="2"/>
        <v>1624.3999999999996</v>
      </c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67" customFormat="1" ht="18.75" x14ac:dyDescent="0.3">
      <c r="A140" s="1"/>
      <c r="B140" s="95"/>
      <c r="C140" s="96"/>
      <c r="D140" s="105" t="s">
        <v>155</v>
      </c>
      <c r="E140" s="96"/>
      <c r="F140" s="104"/>
      <c r="G140" s="102">
        <v>761.36</v>
      </c>
      <c r="H140" s="100">
        <f t="shared" si="2"/>
        <v>863.03999999999962</v>
      </c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67" customFormat="1" ht="18.75" x14ac:dyDescent="0.25">
      <c r="A141" s="1"/>
      <c r="B141" s="106"/>
      <c r="C141" s="107"/>
      <c r="D141" s="108" t="s">
        <v>151</v>
      </c>
      <c r="E141" s="108"/>
      <c r="F141" s="109">
        <f>SUBTOTAL(109,Tabla234[[Ingresos ]])</f>
        <v>248653.56</v>
      </c>
      <c r="G141" s="110">
        <f>SUBTOTAL(109,Tabla234[Egresos])</f>
        <v>248961.95999999996</v>
      </c>
      <c r="H141" s="111">
        <f>SUBTOTAL(109,Tabla234[BALANCE])</f>
        <v>934213.4299999997</v>
      </c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67" customFormat="1" x14ac:dyDescent="0.25">
      <c r="A142" s="1"/>
      <c r="B142" s="62"/>
      <c r="C142" s="63"/>
      <c r="D142" s="63"/>
      <c r="E142" s="64"/>
      <c r="F142" s="63"/>
      <c r="G142" s="112"/>
      <c r="H142" s="65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67" customFormat="1" x14ac:dyDescent="0.25">
      <c r="A143" s="1"/>
      <c r="B143" s="62"/>
      <c r="C143" s="63"/>
      <c r="D143" s="63"/>
      <c r="E143" s="64"/>
      <c r="F143" s="63"/>
      <c r="G143" s="63"/>
      <c r="H143" s="113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39" customFormat="1" ht="24" customHeight="1" x14ac:dyDescent="0.25">
      <c r="A144" s="40"/>
      <c r="B144" s="62"/>
      <c r="C144" s="63"/>
      <c r="D144" s="63" t="s">
        <v>152</v>
      </c>
      <c r="E144" s="64"/>
      <c r="F144" s="112"/>
      <c r="G144" s="114"/>
      <c r="H144" s="65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</row>
    <row r="145" spans="1:213" ht="18.75" x14ac:dyDescent="0.3">
      <c r="A145" s="52"/>
      <c r="B145" s="45"/>
      <c r="C145" s="45"/>
      <c r="D145" s="51"/>
      <c r="E145" s="47"/>
      <c r="F145" s="48"/>
      <c r="G145" s="49"/>
      <c r="H145" s="50"/>
    </row>
    <row r="146" spans="1:213" s="67" customFormat="1" ht="18.75" x14ac:dyDescent="0.3">
      <c r="A146" s="1"/>
      <c r="B146" s="53"/>
      <c r="C146" s="54" t="s">
        <v>119</v>
      </c>
      <c r="D146" s="55"/>
      <c r="E146" s="56"/>
      <c r="F146" s="57" t="s">
        <v>120</v>
      </c>
      <c r="G146" s="57"/>
      <c r="H146" s="58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67" customFormat="1" x14ac:dyDescent="0.25">
      <c r="A147" s="1"/>
      <c r="B147" s="68"/>
      <c r="C147" s="68"/>
      <c r="D147" s="69"/>
      <c r="F147" s="70"/>
      <c r="G147" s="71"/>
      <c r="H147" s="66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67" customFormat="1" x14ac:dyDescent="0.25">
      <c r="A148" s="1"/>
      <c r="B148" s="68"/>
      <c r="C148" s="68"/>
      <c r="D148" s="69"/>
      <c r="F148" s="70"/>
      <c r="G148" s="71"/>
      <c r="H148" s="66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67" customFormat="1" x14ac:dyDescent="0.25">
      <c r="A149" s="1"/>
      <c r="B149" s="68"/>
      <c r="C149" s="68"/>
      <c r="D149" s="69"/>
      <c r="F149" s="70"/>
      <c r="G149" s="71"/>
      <c r="H149" s="66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67" customFormat="1" x14ac:dyDescent="0.25">
      <c r="A150" s="1"/>
      <c r="B150" s="68"/>
      <c r="C150" s="68"/>
      <c r="D150" s="69"/>
      <c r="F150" s="70"/>
      <c r="G150" s="71"/>
      <c r="H150" s="66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67" customFormat="1" x14ac:dyDescent="0.25">
      <c r="A151" s="1"/>
      <c r="B151" s="68"/>
      <c r="C151" s="68"/>
      <c r="D151" s="69"/>
      <c r="F151" s="70"/>
      <c r="G151" s="71"/>
      <c r="H151" s="66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67" customFormat="1" x14ac:dyDescent="0.25">
      <c r="A152" s="1"/>
      <c r="B152" s="68"/>
      <c r="C152" s="68"/>
      <c r="D152" s="69"/>
      <c r="F152" s="70"/>
      <c r="G152" s="71"/>
      <c r="H152" s="66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67" customFormat="1" x14ac:dyDescent="0.25">
      <c r="A153" s="1"/>
      <c r="B153" s="68"/>
      <c r="C153" s="68"/>
      <c r="D153" s="69"/>
      <c r="F153" s="70"/>
      <c r="G153" s="71"/>
      <c r="H153" s="66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67" customFormat="1" x14ac:dyDescent="0.25">
      <c r="A154" s="1"/>
      <c r="B154" s="68"/>
      <c r="C154" s="68"/>
      <c r="D154" s="69"/>
      <c r="F154" s="70"/>
      <c r="G154" s="71"/>
      <c r="H154" s="66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67" customFormat="1" x14ac:dyDescent="0.25">
      <c r="A155" s="1"/>
      <c r="B155" s="68"/>
      <c r="C155" s="68"/>
      <c r="D155" s="69"/>
      <c r="F155" s="70"/>
      <c r="G155" s="71"/>
      <c r="H155" s="66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67" customFormat="1" x14ac:dyDescent="0.25">
      <c r="A156" s="1"/>
      <c r="B156" s="68"/>
      <c r="C156" s="68"/>
      <c r="D156" s="69"/>
      <c r="F156" s="70"/>
      <c r="G156" s="71"/>
      <c r="H156" s="66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67" customFormat="1" x14ac:dyDescent="0.25">
      <c r="A157" s="1"/>
      <c r="B157" s="68"/>
      <c r="C157" s="68"/>
      <c r="D157" s="69"/>
      <c r="F157" s="70"/>
      <c r="G157" s="71"/>
      <c r="H157" s="66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67" customFormat="1" x14ac:dyDescent="0.25">
      <c r="A158" s="1"/>
      <c r="B158" s="68"/>
      <c r="C158" s="68"/>
      <c r="D158" s="69"/>
      <c r="F158" s="70"/>
      <c r="G158" s="71"/>
      <c r="H158" s="66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67" customFormat="1" x14ac:dyDescent="0.25">
      <c r="A159" s="1"/>
      <c r="B159" s="68"/>
      <c r="C159" s="68"/>
      <c r="D159" s="69"/>
      <c r="F159" s="70"/>
      <c r="G159" s="71"/>
      <c r="H159" s="66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67" customFormat="1" x14ac:dyDescent="0.25">
      <c r="A160" s="1"/>
      <c r="B160" s="68"/>
      <c r="C160" s="68"/>
      <c r="D160" s="69"/>
      <c r="F160" s="70"/>
      <c r="G160" s="71"/>
      <c r="H160" s="66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67" customFormat="1" x14ac:dyDescent="0.25">
      <c r="A161" s="1"/>
      <c r="B161" s="68"/>
      <c r="C161" s="68"/>
      <c r="D161" s="69"/>
      <c r="F161" s="70"/>
      <c r="G161" s="71"/>
      <c r="H161" s="66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67" customFormat="1" x14ac:dyDescent="0.25">
      <c r="A162" s="1"/>
      <c r="B162" s="68"/>
      <c r="C162" s="68"/>
      <c r="D162" s="69"/>
      <c r="F162" s="70"/>
      <c r="G162" s="71"/>
      <c r="H162" s="66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67" customFormat="1" x14ac:dyDescent="0.25">
      <c r="A163" s="1"/>
      <c r="B163" s="68"/>
      <c r="C163" s="68"/>
      <c r="D163" s="69"/>
      <c r="F163" s="70"/>
      <c r="G163" s="71"/>
      <c r="H163" s="66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67" customFormat="1" x14ac:dyDescent="0.25">
      <c r="A164" s="1"/>
      <c r="B164" s="68"/>
      <c r="C164" s="68"/>
      <c r="D164" s="69"/>
      <c r="F164" s="70"/>
      <c r="G164" s="71"/>
      <c r="H164" s="66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67" customFormat="1" x14ac:dyDescent="0.25">
      <c r="A165" s="1"/>
      <c r="B165" s="68"/>
      <c r="C165" s="68"/>
      <c r="D165" s="69"/>
      <c r="F165" s="70"/>
      <c r="G165" s="71"/>
      <c r="H165" s="66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67" customFormat="1" x14ac:dyDescent="0.25">
      <c r="A166" s="1"/>
      <c r="B166" s="68"/>
      <c r="C166" s="68"/>
      <c r="D166" s="69"/>
      <c r="F166" s="70"/>
      <c r="G166" s="71"/>
      <c r="H166" s="66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67" customFormat="1" x14ac:dyDescent="0.25">
      <c r="A167" s="1"/>
      <c r="B167" s="68"/>
      <c r="C167" s="68"/>
      <c r="D167" s="69"/>
      <c r="F167" s="70"/>
      <c r="G167" s="71"/>
      <c r="H167" s="66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67" customFormat="1" x14ac:dyDescent="0.25">
      <c r="A168" s="1"/>
      <c r="B168" s="68"/>
      <c r="C168" s="68"/>
      <c r="D168" s="69"/>
      <c r="F168" s="70"/>
      <c r="G168" s="71"/>
      <c r="H168" s="66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67" customFormat="1" x14ac:dyDescent="0.25">
      <c r="A169" s="1"/>
      <c r="B169" s="68"/>
      <c r="C169" s="68"/>
      <c r="D169" s="69"/>
      <c r="F169" s="70"/>
      <c r="G169" s="71"/>
      <c r="H169" s="66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67" customFormat="1" x14ac:dyDescent="0.25">
      <c r="A170" s="1"/>
      <c r="B170" s="68"/>
      <c r="C170" s="68"/>
      <c r="D170" s="69"/>
      <c r="F170" s="70"/>
      <c r="G170" s="71"/>
      <c r="H170" s="66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67" customFormat="1" x14ac:dyDescent="0.25">
      <c r="A171" s="1"/>
      <c r="B171" s="68"/>
      <c r="C171" s="68"/>
      <c r="D171" s="69"/>
      <c r="F171" s="70"/>
      <c r="G171" s="71"/>
      <c r="H171" s="66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67" customFormat="1" x14ac:dyDescent="0.25">
      <c r="A172" s="1"/>
      <c r="B172" s="68"/>
      <c r="C172" s="68"/>
      <c r="D172" s="69"/>
      <c r="F172" s="70"/>
      <c r="G172" s="71"/>
      <c r="H172" s="66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67" customFormat="1" x14ac:dyDescent="0.25">
      <c r="A173" s="1"/>
      <c r="B173" s="68"/>
      <c r="C173" s="68"/>
      <c r="D173" s="69"/>
      <c r="F173" s="70"/>
      <c r="G173" s="71"/>
      <c r="H173" s="66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67" customFormat="1" x14ac:dyDescent="0.25">
      <c r="A174" s="1"/>
      <c r="B174" s="68"/>
      <c r="C174" s="68"/>
      <c r="D174" s="69"/>
      <c r="F174" s="70"/>
      <c r="G174" s="71"/>
      <c r="H174" s="66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67" customFormat="1" x14ac:dyDescent="0.25">
      <c r="A175" s="1"/>
      <c r="B175" s="68"/>
      <c r="C175" s="68"/>
      <c r="D175" s="69"/>
      <c r="F175" s="70"/>
      <c r="G175" s="71"/>
      <c r="H175" s="66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67" customFormat="1" x14ac:dyDescent="0.25">
      <c r="A176" s="1"/>
      <c r="B176" s="68"/>
      <c r="C176" s="68"/>
      <c r="D176" s="69"/>
      <c r="F176" s="70"/>
      <c r="G176" s="71"/>
      <c r="H176" s="66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67" customFormat="1" x14ac:dyDescent="0.25">
      <c r="A177" s="1"/>
      <c r="B177" s="68"/>
      <c r="C177" s="68"/>
      <c r="D177" s="69"/>
      <c r="F177" s="70"/>
      <c r="G177" s="71"/>
      <c r="H177" s="66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67" customFormat="1" x14ac:dyDescent="0.25">
      <c r="A178" s="1"/>
      <c r="B178" s="68"/>
      <c r="C178" s="68"/>
      <c r="D178" s="69"/>
      <c r="F178" s="70"/>
      <c r="G178" s="71"/>
      <c r="H178" s="66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67" customFormat="1" x14ac:dyDescent="0.25">
      <c r="A179" s="1"/>
      <c r="B179" s="68"/>
      <c r="C179" s="68"/>
      <c r="D179" s="69"/>
      <c r="F179" s="70"/>
      <c r="G179" s="71"/>
      <c r="H179" s="66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67" customFormat="1" x14ac:dyDescent="0.25">
      <c r="A180" s="1"/>
      <c r="B180" s="68"/>
      <c r="C180" s="68"/>
      <c r="D180" s="69"/>
      <c r="F180" s="70"/>
      <c r="G180" s="71"/>
      <c r="H180" s="66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67" customFormat="1" x14ac:dyDescent="0.25">
      <c r="A181" s="1"/>
      <c r="B181" s="68"/>
      <c r="C181" s="68"/>
      <c r="D181" s="69"/>
      <c r="F181" s="70"/>
      <c r="G181" s="71"/>
      <c r="H181" s="66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67" customFormat="1" x14ac:dyDescent="0.25">
      <c r="A182" s="1"/>
      <c r="B182" s="68"/>
      <c r="C182" s="68"/>
      <c r="D182" s="69"/>
      <c r="F182" s="70"/>
      <c r="G182" s="71"/>
      <c r="H182" s="66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67" customFormat="1" x14ac:dyDescent="0.25">
      <c r="A183" s="1"/>
      <c r="B183" s="68"/>
      <c r="C183" s="68"/>
      <c r="D183" s="69"/>
      <c r="F183" s="70"/>
      <c r="G183" s="71"/>
      <c r="H183" s="66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67" customFormat="1" x14ac:dyDescent="0.25">
      <c r="A184" s="1"/>
      <c r="B184" s="68"/>
      <c r="C184" s="68"/>
      <c r="D184" s="69"/>
      <c r="F184" s="70"/>
      <c r="G184" s="71"/>
      <c r="H184" s="66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67" customFormat="1" x14ac:dyDescent="0.25">
      <c r="A185" s="1"/>
      <c r="B185" s="68"/>
      <c r="C185" s="68"/>
      <c r="D185" s="69"/>
      <c r="F185" s="70"/>
      <c r="G185" s="71"/>
      <c r="H185" s="66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67" customFormat="1" x14ac:dyDescent="0.25">
      <c r="A186" s="1"/>
      <c r="B186" s="68"/>
      <c r="C186" s="68"/>
      <c r="D186" s="69"/>
      <c r="F186" s="70"/>
      <c r="G186" s="71"/>
      <c r="H186" s="66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67" customFormat="1" x14ac:dyDescent="0.25">
      <c r="A187" s="1"/>
      <c r="B187" s="68"/>
      <c r="C187" s="68"/>
      <c r="D187" s="69"/>
      <c r="F187" s="70"/>
      <c r="G187" s="71"/>
      <c r="H187" s="66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67" customFormat="1" x14ac:dyDescent="0.25">
      <c r="A188" s="1"/>
      <c r="B188" s="68"/>
      <c r="C188" s="68"/>
      <c r="D188" s="69"/>
      <c r="F188" s="70"/>
      <c r="G188" s="71"/>
      <c r="H188" s="66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67" customFormat="1" x14ac:dyDescent="0.25">
      <c r="A189" s="1"/>
      <c r="B189" s="68"/>
      <c r="C189" s="68"/>
      <c r="D189" s="69"/>
      <c r="F189" s="70"/>
      <c r="G189" s="71"/>
      <c r="H189" s="66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67" customFormat="1" x14ac:dyDescent="0.25">
      <c r="A190" s="1"/>
      <c r="B190" s="68"/>
      <c r="C190" s="68"/>
      <c r="D190" s="69"/>
      <c r="F190" s="70"/>
      <c r="G190" s="71"/>
      <c r="H190" s="66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67" customFormat="1" x14ac:dyDescent="0.25">
      <c r="A191" s="1"/>
      <c r="B191" s="68"/>
      <c r="C191" s="68"/>
      <c r="D191" s="69"/>
      <c r="F191" s="70"/>
      <c r="G191" s="71"/>
      <c r="H191" s="66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67" customFormat="1" x14ac:dyDescent="0.25">
      <c r="A192" s="1"/>
      <c r="B192" s="68"/>
      <c r="C192" s="68"/>
      <c r="D192" s="69"/>
      <c r="F192" s="70"/>
      <c r="G192" s="71"/>
      <c r="H192" s="66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67" customFormat="1" x14ac:dyDescent="0.25">
      <c r="A193" s="1"/>
      <c r="B193" s="68"/>
      <c r="C193" s="68"/>
      <c r="D193" s="69"/>
      <c r="F193" s="70"/>
      <c r="G193" s="71"/>
      <c r="H193" s="66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67" customFormat="1" x14ac:dyDescent="0.25">
      <c r="A194" s="1"/>
      <c r="B194" s="68"/>
      <c r="C194" s="68"/>
      <c r="D194" s="69"/>
      <c r="F194" s="70"/>
      <c r="G194" s="71"/>
      <c r="H194" s="66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67" customFormat="1" x14ac:dyDescent="0.25">
      <c r="A195" s="1"/>
      <c r="B195" s="68"/>
      <c r="C195" s="68"/>
      <c r="D195" s="69"/>
      <c r="F195" s="70"/>
      <c r="G195" s="71"/>
      <c r="H195" s="66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67" customFormat="1" x14ac:dyDescent="0.25">
      <c r="A196" s="1"/>
      <c r="B196" s="68"/>
      <c r="C196" s="68"/>
      <c r="D196" s="69"/>
      <c r="F196" s="70"/>
      <c r="G196" s="71"/>
      <c r="H196" s="66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67" customFormat="1" x14ac:dyDescent="0.25">
      <c r="A197" s="1"/>
      <c r="B197" s="68"/>
      <c r="C197" s="68"/>
      <c r="D197" s="69"/>
      <c r="F197" s="70"/>
      <c r="G197" s="71"/>
      <c r="H197" s="66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67" customFormat="1" x14ac:dyDescent="0.25">
      <c r="A198" s="1"/>
      <c r="B198" s="68"/>
      <c r="C198" s="68"/>
      <c r="D198" s="69"/>
      <c r="F198" s="70"/>
      <c r="G198" s="71"/>
      <c r="H198" s="66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67" customFormat="1" x14ac:dyDescent="0.25">
      <c r="A199" s="1"/>
      <c r="B199" s="68"/>
      <c r="C199" s="68"/>
      <c r="D199" s="69"/>
      <c r="F199" s="70"/>
      <c r="G199" s="71"/>
      <c r="H199" s="66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67" customFormat="1" x14ac:dyDescent="0.25">
      <c r="A200" s="1"/>
      <c r="B200" s="68"/>
      <c r="C200" s="68"/>
      <c r="D200" s="69"/>
      <c r="F200" s="70"/>
      <c r="G200" s="71"/>
      <c r="H200" s="66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67" customFormat="1" x14ac:dyDescent="0.25">
      <c r="A201" s="1"/>
      <c r="B201" s="68"/>
      <c r="C201" s="68"/>
      <c r="D201" s="69"/>
      <c r="F201" s="70"/>
      <c r="G201" s="71"/>
      <c r="H201" s="66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67" customFormat="1" x14ac:dyDescent="0.25">
      <c r="A202" s="1"/>
      <c r="B202" s="68"/>
      <c r="C202" s="68"/>
      <c r="D202" s="69"/>
      <c r="F202" s="70"/>
      <c r="G202" s="71"/>
      <c r="H202" s="66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67" customFormat="1" x14ac:dyDescent="0.25">
      <c r="A203" s="1"/>
      <c r="B203" s="68"/>
      <c r="C203" s="68"/>
      <c r="D203" s="69"/>
      <c r="F203" s="70"/>
      <c r="G203" s="71"/>
      <c r="H203" s="66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67" customFormat="1" x14ac:dyDescent="0.25">
      <c r="A204" s="1"/>
      <c r="B204" s="68"/>
      <c r="C204" s="68"/>
      <c r="D204" s="69"/>
      <c r="F204" s="70"/>
      <c r="G204" s="71"/>
      <c r="H204" s="66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67" customFormat="1" x14ac:dyDescent="0.25">
      <c r="A205" s="1"/>
      <c r="B205" s="68"/>
      <c r="C205" s="68"/>
      <c r="D205" s="69"/>
      <c r="F205" s="70"/>
      <c r="G205" s="71"/>
      <c r="H205" s="66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67" customFormat="1" x14ac:dyDescent="0.25">
      <c r="A206" s="1"/>
      <c r="B206" s="68"/>
      <c r="C206" s="68"/>
      <c r="D206" s="69"/>
      <c r="F206" s="70"/>
      <c r="G206" s="71"/>
      <c r="H206" s="66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67" customFormat="1" x14ac:dyDescent="0.25">
      <c r="A207" s="1"/>
      <c r="B207" s="68"/>
      <c r="C207" s="68"/>
      <c r="D207" s="69"/>
      <c r="F207" s="70"/>
      <c r="G207" s="71"/>
      <c r="H207" s="66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67" customFormat="1" x14ac:dyDescent="0.25">
      <c r="A208" s="1"/>
      <c r="B208" s="68"/>
      <c r="C208" s="68"/>
      <c r="D208" s="69"/>
      <c r="F208" s="70"/>
      <c r="G208" s="71"/>
      <c r="H208" s="66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67" customFormat="1" x14ac:dyDescent="0.25">
      <c r="A209" s="1"/>
      <c r="B209" s="68"/>
      <c r="C209" s="68"/>
      <c r="D209" s="69"/>
      <c r="F209" s="70"/>
      <c r="G209" s="71"/>
      <c r="H209" s="66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67" customFormat="1" x14ac:dyDescent="0.25">
      <c r="A210" s="1"/>
      <c r="B210" s="68"/>
      <c r="C210" s="68"/>
      <c r="D210" s="69"/>
      <c r="F210" s="70"/>
      <c r="G210" s="71"/>
      <c r="H210" s="66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67" customFormat="1" x14ac:dyDescent="0.25">
      <c r="A211" s="1"/>
      <c r="B211" s="68"/>
      <c r="C211" s="68"/>
      <c r="D211" s="69"/>
      <c r="F211" s="70"/>
      <c r="G211" s="71"/>
      <c r="H211" s="66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67" customFormat="1" x14ac:dyDescent="0.25">
      <c r="A212" s="1"/>
      <c r="B212" s="68"/>
      <c r="C212" s="68"/>
      <c r="D212" s="69"/>
      <c r="F212" s="70"/>
      <c r="G212" s="71"/>
      <c r="H212" s="66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67" customFormat="1" x14ac:dyDescent="0.25">
      <c r="A213" s="1"/>
      <c r="B213" s="68"/>
      <c r="C213" s="68"/>
      <c r="D213" s="69"/>
      <c r="F213" s="70"/>
      <c r="G213" s="71"/>
      <c r="H213" s="66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67" customFormat="1" x14ac:dyDescent="0.25">
      <c r="A214" s="1"/>
      <c r="B214" s="68"/>
      <c r="C214" s="68"/>
      <c r="D214" s="69"/>
      <c r="F214" s="70"/>
      <c r="G214" s="71"/>
      <c r="H214" s="66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67" customFormat="1" x14ac:dyDescent="0.25">
      <c r="A215" s="1"/>
      <c r="B215" s="68"/>
      <c r="C215" s="68"/>
      <c r="D215" s="69"/>
      <c r="F215" s="70"/>
      <c r="G215" s="71"/>
      <c r="H215" s="66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67" customFormat="1" x14ac:dyDescent="0.25">
      <c r="A216" s="1"/>
      <c r="B216" s="68"/>
      <c r="C216" s="68"/>
      <c r="D216" s="69"/>
      <c r="F216" s="70"/>
      <c r="G216" s="71"/>
      <c r="H216" s="66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67" customFormat="1" x14ac:dyDescent="0.25">
      <c r="A217" s="1"/>
      <c r="B217" s="68"/>
      <c r="C217" s="68"/>
      <c r="D217" s="69"/>
      <c r="F217" s="70"/>
      <c r="G217" s="71"/>
      <c r="H217" s="66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67" customFormat="1" x14ac:dyDescent="0.25">
      <c r="A218" s="1"/>
      <c r="B218" s="68"/>
      <c r="C218" s="68"/>
      <c r="D218" s="69"/>
      <c r="F218" s="70"/>
      <c r="G218" s="71"/>
      <c r="H218" s="66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67" customFormat="1" x14ac:dyDescent="0.25">
      <c r="A219" s="1"/>
      <c r="B219" s="68"/>
      <c r="C219" s="68"/>
      <c r="D219" s="69"/>
      <c r="F219" s="70"/>
      <c r="G219" s="71"/>
      <c r="H219" s="66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67" customFormat="1" x14ac:dyDescent="0.25">
      <c r="A220" s="1"/>
      <c r="B220" s="68"/>
      <c r="C220" s="68"/>
      <c r="D220" s="69"/>
      <c r="F220" s="70"/>
      <c r="G220" s="71"/>
      <c r="H220" s="66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67" customFormat="1" x14ac:dyDescent="0.25">
      <c r="A221" s="1"/>
      <c r="B221" s="68"/>
      <c r="C221" s="68"/>
      <c r="D221" s="69"/>
      <c r="F221" s="70"/>
      <c r="G221" s="71"/>
      <c r="H221" s="66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67" customFormat="1" x14ac:dyDescent="0.25">
      <c r="A222" s="1"/>
      <c r="B222" s="68"/>
      <c r="C222" s="68"/>
      <c r="D222" s="69"/>
      <c r="F222" s="70"/>
      <c r="G222" s="71"/>
      <c r="H222" s="66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67" customFormat="1" x14ac:dyDescent="0.25">
      <c r="A223" s="1"/>
      <c r="B223" s="68"/>
      <c r="C223" s="68"/>
      <c r="D223" s="69"/>
      <c r="F223" s="70"/>
      <c r="G223" s="71"/>
      <c r="H223" s="66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67" customFormat="1" x14ac:dyDescent="0.25">
      <c r="A224" s="1"/>
      <c r="B224" s="68"/>
      <c r="C224" s="68"/>
      <c r="D224" s="69"/>
      <c r="F224" s="70"/>
      <c r="G224" s="71"/>
      <c r="H224" s="66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67" customFormat="1" x14ac:dyDescent="0.25">
      <c r="A225" s="1"/>
      <c r="B225" s="68"/>
      <c r="C225" s="68"/>
      <c r="D225" s="69"/>
      <c r="F225" s="70"/>
      <c r="G225" s="71"/>
      <c r="H225" s="66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67" customFormat="1" x14ac:dyDescent="0.25">
      <c r="A226" s="1"/>
      <c r="B226" s="68"/>
      <c r="C226" s="68"/>
      <c r="D226" s="69"/>
      <c r="F226" s="70"/>
      <c r="G226" s="71"/>
      <c r="H226" s="66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67" customFormat="1" x14ac:dyDescent="0.25">
      <c r="A227" s="1"/>
      <c r="B227" s="68"/>
      <c r="C227" s="68"/>
      <c r="D227" s="69"/>
      <c r="F227" s="70"/>
      <c r="G227" s="71"/>
      <c r="H227" s="66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67" customFormat="1" x14ac:dyDescent="0.25">
      <c r="A228" s="1"/>
      <c r="B228" s="68"/>
      <c r="C228" s="68"/>
      <c r="D228" s="69"/>
      <c r="F228" s="70"/>
      <c r="G228" s="71"/>
      <c r="H228" s="66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67" customFormat="1" x14ac:dyDescent="0.25">
      <c r="A229" s="1"/>
      <c r="B229" s="68"/>
      <c r="C229" s="68"/>
      <c r="D229" s="69"/>
      <c r="F229" s="70"/>
      <c r="G229" s="71"/>
      <c r="H229" s="66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67" customFormat="1" x14ac:dyDescent="0.25">
      <c r="A230" s="1"/>
      <c r="B230" s="68"/>
      <c r="C230" s="68"/>
      <c r="D230" s="69"/>
      <c r="F230" s="70"/>
      <c r="G230" s="71"/>
      <c r="H230" s="66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67" customFormat="1" x14ac:dyDescent="0.25">
      <c r="A231" s="1"/>
      <c r="B231" s="68"/>
      <c r="C231" s="68"/>
      <c r="D231" s="69"/>
      <c r="F231" s="70"/>
      <c r="G231" s="71"/>
      <c r="H231" s="66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67" customFormat="1" x14ac:dyDescent="0.25">
      <c r="A232" s="1"/>
      <c r="B232" s="68"/>
      <c r="C232" s="68"/>
      <c r="D232" s="69"/>
      <c r="F232" s="70"/>
      <c r="G232" s="71"/>
      <c r="H232" s="66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67" customFormat="1" x14ac:dyDescent="0.25">
      <c r="A233" s="1"/>
      <c r="B233" s="68"/>
      <c r="C233" s="68"/>
      <c r="D233" s="69"/>
      <c r="F233" s="70"/>
      <c r="G233" s="71"/>
      <c r="H233" s="66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67" customFormat="1" x14ac:dyDescent="0.25">
      <c r="A234" s="1"/>
      <c r="B234" s="68"/>
      <c r="C234" s="68"/>
      <c r="D234" s="69"/>
      <c r="F234" s="70"/>
      <c r="G234" s="71"/>
      <c r="H234" s="66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67" customFormat="1" x14ac:dyDescent="0.25">
      <c r="A235" s="1"/>
      <c r="B235" s="68"/>
      <c r="C235" s="68"/>
      <c r="D235" s="69"/>
      <c r="F235" s="70"/>
      <c r="G235" s="71"/>
      <c r="H235" s="66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67" customFormat="1" x14ac:dyDescent="0.25">
      <c r="A236" s="1"/>
      <c r="B236" s="68"/>
      <c r="C236" s="68"/>
      <c r="D236" s="69"/>
      <c r="F236" s="70"/>
      <c r="G236" s="71"/>
      <c r="H236" s="66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67" customFormat="1" x14ac:dyDescent="0.25">
      <c r="A237" s="1"/>
      <c r="B237" s="68"/>
      <c r="C237" s="68"/>
      <c r="D237" s="69"/>
      <c r="F237" s="70"/>
      <c r="G237" s="71"/>
      <c r="H237" s="66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67" customFormat="1" x14ac:dyDescent="0.25">
      <c r="A238" s="1"/>
      <c r="B238" s="68"/>
      <c r="C238" s="68"/>
      <c r="D238" s="69"/>
      <c r="F238" s="70"/>
      <c r="G238" s="71"/>
      <c r="H238" s="66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67" customFormat="1" x14ac:dyDescent="0.25">
      <c r="A239" s="1"/>
      <c r="B239" s="68"/>
      <c r="C239" s="68"/>
      <c r="D239" s="69"/>
      <c r="F239" s="70"/>
      <c r="G239" s="71"/>
      <c r="H239" s="66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67" customFormat="1" x14ac:dyDescent="0.25">
      <c r="A240" s="1"/>
      <c r="B240" s="68"/>
      <c r="C240" s="68"/>
      <c r="D240" s="69"/>
      <c r="F240" s="70"/>
      <c r="G240" s="71"/>
      <c r="H240" s="66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67" customFormat="1" x14ac:dyDescent="0.25">
      <c r="A241" s="1"/>
      <c r="B241" s="68"/>
      <c r="C241" s="68"/>
      <c r="D241" s="69"/>
      <c r="F241" s="70"/>
      <c r="G241" s="71"/>
      <c r="H241" s="66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67" customFormat="1" x14ac:dyDescent="0.25">
      <c r="A242" s="1"/>
      <c r="B242" s="68"/>
      <c r="C242" s="68"/>
      <c r="D242" s="69"/>
      <c r="F242" s="70"/>
      <c r="G242" s="71"/>
      <c r="H242" s="66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67" customFormat="1" x14ac:dyDescent="0.25">
      <c r="A243" s="1"/>
      <c r="B243" s="68"/>
      <c r="C243" s="68"/>
      <c r="D243" s="69"/>
      <c r="F243" s="70"/>
      <c r="G243" s="71"/>
      <c r="H243" s="66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67" customFormat="1" x14ac:dyDescent="0.25">
      <c r="A244" s="1"/>
      <c r="B244" s="68"/>
      <c r="C244" s="68"/>
      <c r="D244" s="69"/>
      <c r="F244" s="70"/>
      <c r="G244" s="71"/>
      <c r="H244" s="66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67" customFormat="1" x14ac:dyDescent="0.25">
      <c r="A245" s="1"/>
      <c r="B245" s="68"/>
      <c r="C245" s="68"/>
      <c r="D245" s="69"/>
      <c r="F245" s="70"/>
      <c r="G245" s="71"/>
      <c r="H245" s="66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67" customFormat="1" x14ac:dyDescent="0.25">
      <c r="A246" s="1"/>
      <c r="B246" s="68"/>
      <c r="C246" s="68"/>
      <c r="D246" s="69"/>
      <c r="F246" s="70"/>
      <c r="G246" s="71"/>
      <c r="H246" s="66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67" customFormat="1" x14ac:dyDescent="0.25">
      <c r="A247" s="1"/>
      <c r="B247" s="68"/>
      <c r="C247" s="68"/>
      <c r="D247" s="69"/>
      <c r="F247" s="70"/>
      <c r="G247" s="71"/>
      <c r="H247" s="66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67" customFormat="1" x14ac:dyDescent="0.25">
      <c r="A248" s="1"/>
      <c r="B248" s="68"/>
      <c r="C248" s="68"/>
      <c r="D248" s="69"/>
      <c r="F248" s="70"/>
      <c r="G248" s="71"/>
      <c r="H248" s="66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67" customFormat="1" x14ac:dyDescent="0.25">
      <c r="A249" s="1"/>
      <c r="B249" s="68"/>
      <c r="C249" s="68"/>
      <c r="D249" s="69"/>
      <c r="F249" s="70"/>
      <c r="G249" s="71"/>
      <c r="H249" s="66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67" customFormat="1" x14ac:dyDescent="0.25">
      <c r="A250" s="1"/>
      <c r="B250" s="68"/>
      <c r="C250" s="68"/>
      <c r="D250" s="69"/>
      <c r="F250" s="70"/>
      <c r="G250" s="71"/>
      <c r="H250" s="66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67" customFormat="1" x14ac:dyDescent="0.25">
      <c r="A251" s="1"/>
      <c r="B251" s="68"/>
      <c r="C251" s="68"/>
      <c r="D251" s="69"/>
      <c r="F251" s="70"/>
      <c r="G251" s="71"/>
      <c r="H251" s="66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67" customFormat="1" x14ac:dyDescent="0.25">
      <c r="A252" s="1"/>
      <c r="B252" s="68"/>
      <c r="C252" s="68"/>
      <c r="D252" s="69"/>
      <c r="F252" s="70"/>
      <c r="G252" s="71"/>
      <c r="H252" s="66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67" customFormat="1" x14ac:dyDescent="0.25">
      <c r="A253" s="1"/>
      <c r="B253" s="68"/>
      <c r="C253" s="68"/>
      <c r="D253" s="69"/>
      <c r="F253" s="70"/>
      <c r="G253" s="71"/>
      <c r="H253" s="66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67" customFormat="1" x14ac:dyDescent="0.25">
      <c r="A254" s="1"/>
      <c r="B254" s="68"/>
      <c r="C254" s="68"/>
      <c r="D254" s="69"/>
      <c r="F254" s="70"/>
      <c r="G254" s="71"/>
      <c r="H254" s="66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67" customFormat="1" x14ac:dyDescent="0.25">
      <c r="A255" s="1"/>
      <c r="B255" s="68"/>
      <c r="C255" s="68"/>
      <c r="D255" s="69"/>
      <c r="F255" s="70"/>
      <c r="G255" s="71"/>
      <c r="H255" s="66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67" customFormat="1" x14ac:dyDescent="0.25">
      <c r="A256" s="1"/>
      <c r="B256" s="68"/>
      <c r="C256" s="68"/>
      <c r="D256" s="69"/>
      <c r="F256" s="70"/>
      <c r="G256" s="71"/>
      <c r="H256" s="66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67" customFormat="1" x14ac:dyDescent="0.25">
      <c r="A257" s="1"/>
      <c r="B257" s="68"/>
      <c r="C257" s="68"/>
      <c r="D257" s="69"/>
      <c r="F257" s="70"/>
      <c r="G257" s="71"/>
      <c r="H257" s="66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67" customFormat="1" x14ac:dyDescent="0.25">
      <c r="A258" s="1"/>
      <c r="B258" s="68"/>
      <c r="C258" s="68"/>
      <c r="D258" s="69"/>
      <c r="F258" s="70"/>
      <c r="G258" s="71"/>
      <c r="H258" s="66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67" customFormat="1" x14ac:dyDescent="0.25">
      <c r="A259" s="1"/>
      <c r="B259" s="68"/>
      <c r="C259" s="68"/>
      <c r="D259" s="69"/>
      <c r="F259" s="70"/>
      <c r="G259" s="71"/>
      <c r="H259" s="66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67" customFormat="1" x14ac:dyDescent="0.25">
      <c r="A260" s="1"/>
      <c r="B260" s="68"/>
      <c r="C260" s="68"/>
      <c r="D260" s="69"/>
      <c r="F260" s="70"/>
      <c r="G260" s="71"/>
      <c r="H260" s="66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67" customFormat="1" x14ac:dyDescent="0.25">
      <c r="A261" s="1"/>
      <c r="B261" s="68"/>
      <c r="C261" s="68"/>
      <c r="D261" s="69"/>
      <c r="F261" s="70"/>
      <c r="G261" s="71"/>
      <c r="H261" s="66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67" customFormat="1" x14ac:dyDescent="0.25">
      <c r="A262" s="1"/>
      <c r="B262" s="68"/>
      <c r="C262" s="68"/>
      <c r="D262" s="69"/>
      <c r="F262" s="70"/>
      <c r="G262" s="71"/>
      <c r="H262" s="66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67" customFormat="1" x14ac:dyDescent="0.25">
      <c r="A263" s="1"/>
      <c r="B263" s="68"/>
      <c r="C263" s="68"/>
      <c r="D263" s="69"/>
      <c r="F263" s="70"/>
      <c r="G263" s="71"/>
      <c r="H263" s="66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67" customFormat="1" x14ac:dyDescent="0.25">
      <c r="A264" s="1"/>
      <c r="B264" s="68"/>
      <c r="C264" s="68"/>
      <c r="D264" s="69"/>
      <c r="F264" s="70"/>
      <c r="G264" s="71"/>
      <c r="H264" s="66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67" customFormat="1" x14ac:dyDescent="0.25">
      <c r="A265" s="1"/>
      <c r="B265" s="68"/>
      <c r="C265" s="68"/>
      <c r="D265" s="69"/>
      <c r="F265" s="70"/>
      <c r="G265" s="71"/>
      <c r="H265" s="66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67" customFormat="1" x14ac:dyDescent="0.25">
      <c r="A266" s="1"/>
      <c r="B266" s="68"/>
      <c r="C266" s="68"/>
      <c r="D266" s="69"/>
      <c r="F266" s="70"/>
      <c r="G266" s="71"/>
      <c r="H266" s="66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67" customFormat="1" x14ac:dyDescent="0.25">
      <c r="A267" s="1"/>
      <c r="B267" s="68"/>
      <c r="C267" s="68"/>
      <c r="D267" s="69"/>
      <c r="F267" s="70"/>
      <c r="G267" s="71"/>
      <c r="H267" s="66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67" customFormat="1" x14ac:dyDescent="0.25">
      <c r="A268" s="1"/>
      <c r="B268" s="68"/>
      <c r="C268" s="68"/>
      <c r="D268" s="69"/>
      <c r="F268" s="70"/>
      <c r="G268" s="71"/>
      <c r="H268" s="66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67" customFormat="1" x14ac:dyDescent="0.25">
      <c r="A269" s="1"/>
      <c r="B269" s="68"/>
      <c r="C269" s="68"/>
      <c r="D269" s="69"/>
      <c r="F269" s="70"/>
      <c r="G269" s="71"/>
      <c r="H269" s="66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67" customFormat="1" x14ac:dyDescent="0.25">
      <c r="A270" s="1"/>
      <c r="B270" s="68"/>
      <c r="C270" s="68"/>
      <c r="D270" s="69"/>
      <c r="F270" s="70"/>
      <c r="G270" s="71"/>
      <c r="H270" s="66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67" customFormat="1" x14ac:dyDescent="0.25">
      <c r="A271" s="1"/>
      <c r="B271" s="68"/>
      <c r="C271" s="68"/>
      <c r="D271" s="69"/>
      <c r="F271" s="70"/>
      <c r="G271" s="71"/>
      <c r="H271" s="66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67" customFormat="1" x14ac:dyDescent="0.25">
      <c r="A272" s="1"/>
      <c r="B272" s="68"/>
      <c r="C272" s="68"/>
      <c r="D272" s="69"/>
      <c r="F272" s="70"/>
      <c r="G272" s="71"/>
      <c r="H272" s="66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67" customFormat="1" x14ac:dyDescent="0.25">
      <c r="A273" s="1"/>
      <c r="B273" s="68"/>
      <c r="C273" s="68"/>
      <c r="D273" s="69"/>
      <c r="F273" s="70"/>
      <c r="G273" s="71"/>
      <c r="H273" s="66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67" customFormat="1" x14ac:dyDescent="0.25">
      <c r="A274" s="1"/>
      <c r="B274" s="68"/>
      <c r="C274" s="68"/>
      <c r="D274" s="69"/>
      <c r="F274" s="70"/>
      <c r="G274" s="71"/>
      <c r="H274" s="66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67" customFormat="1" x14ac:dyDescent="0.25">
      <c r="A275" s="1"/>
      <c r="B275" s="68"/>
      <c r="C275" s="68"/>
      <c r="D275" s="69"/>
      <c r="F275" s="70"/>
      <c r="G275" s="71"/>
      <c r="H275" s="66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67" customFormat="1" x14ac:dyDescent="0.25">
      <c r="A276" s="1"/>
      <c r="B276" s="68"/>
      <c r="C276" s="68"/>
      <c r="D276" s="69"/>
      <c r="F276" s="70"/>
      <c r="G276" s="71"/>
      <c r="H276" s="66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67" customFormat="1" x14ac:dyDescent="0.25">
      <c r="A277" s="1"/>
      <c r="B277" s="68"/>
      <c r="C277" s="68"/>
      <c r="D277" s="69"/>
      <c r="F277" s="70"/>
      <c r="G277" s="71"/>
      <c r="H277" s="66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67" customFormat="1" x14ac:dyDescent="0.25">
      <c r="A278" s="1"/>
      <c r="B278" s="68"/>
      <c r="C278" s="68"/>
      <c r="D278" s="69"/>
      <c r="F278" s="70"/>
      <c r="G278" s="71"/>
      <c r="H278" s="66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67" customFormat="1" x14ac:dyDescent="0.25">
      <c r="A279" s="1"/>
      <c r="B279" s="68"/>
      <c r="C279" s="68"/>
      <c r="D279" s="69"/>
      <c r="F279" s="70"/>
      <c r="G279" s="71"/>
      <c r="H279" s="66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67" customFormat="1" x14ac:dyDescent="0.25">
      <c r="A280" s="1"/>
      <c r="B280" s="68"/>
      <c r="C280" s="68"/>
      <c r="D280" s="69"/>
      <c r="F280" s="70"/>
      <c r="G280" s="71"/>
      <c r="H280" s="66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67" customFormat="1" x14ac:dyDescent="0.25">
      <c r="A281" s="1"/>
      <c r="B281" s="68"/>
      <c r="C281" s="68"/>
      <c r="D281" s="69"/>
      <c r="F281" s="70"/>
      <c r="G281" s="71"/>
      <c r="H281" s="66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67" customFormat="1" x14ac:dyDescent="0.25">
      <c r="A282" s="1"/>
      <c r="B282" s="68"/>
      <c r="C282" s="68"/>
      <c r="D282" s="69"/>
      <c r="F282" s="70"/>
      <c r="G282" s="71"/>
      <c r="H282" s="66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67" customFormat="1" x14ac:dyDescent="0.25">
      <c r="A283" s="1"/>
      <c r="B283" s="68"/>
      <c r="C283" s="68"/>
      <c r="D283" s="69"/>
      <c r="F283" s="70"/>
      <c r="G283" s="71"/>
      <c r="H283" s="66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67" customFormat="1" x14ac:dyDescent="0.25">
      <c r="A284" s="1"/>
      <c r="B284" s="68"/>
      <c r="C284" s="68"/>
      <c r="D284" s="69"/>
      <c r="F284" s="70"/>
      <c r="G284" s="71"/>
      <c r="H284" s="66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67" customFormat="1" x14ac:dyDescent="0.25">
      <c r="A285" s="1"/>
      <c r="B285" s="68"/>
      <c r="C285" s="68"/>
      <c r="D285" s="69"/>
      <c r="F285" s="70"/>
      <c r="G285" s="71"/>
      <c r="H285" s="66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67" customFormat="1" x14ac:dyDescent="0.25">
      <c r="A286" s="1"/>
      <c r="B286" s="68"/>
      <c r="C286" s="68"/>
      <c r="D286" s="69"/>
      <c r="F286" s="70"/>
      <c r="G286" s="71"/>
      <c r="H286" s="66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67" customFormat="1" x14ac:dyDescent="0.25">
      <c r="A287" s="1"/>
      <c r="B287" s="68"/>
      <c r="C287" s="68"/>
      <c r="D287" s="69"/>
      <c r="F287" s="70"/>
      <c r="G287" s="71"/>
      <c r="H287" s="66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67" customFormat="1" x14ac:dyDescent="0.25">
      <c r="A288" s="1"/>
      <c r="B288" s="68"/>
      <c r="C288" s="68"/>
      <c r="D288" s="69"/>
      <c r="F288" s="70"/>
      <c r="G288" s="71"/>
      <c r="H288" s="66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67" customFormat="1" x14ac:dyDescent="0.25">
      <c r="A289" s="1"/>
      <c r="B289" s="68"/>
      <c r="C289" s="68"/>
      <c r="D289" s="69"/>
      <c r="F289" s="70"/>
      <c r="G289" s="71"/>
      <c r="H289" s="66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67" customFormat="1" x14ac:dyDescent="0.25">
      <c r="A290" s="1"/>
      <c r="B290" s="68"/>
      <c r="C290" s="68"/>
      <c r="D290" s="69"/>
      <c r="F290" s="70"/>
      <c r="G290" s="71"/>
      <c r="H290" s="66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67" customFormat="1" x14ac:dyDescent="0.25">
      <c r="A291" s="1"/>
      <c r="B291" s="68"/>
      <c r="C291" s="68"/>
      <c r="D291" s="69"/>
      <c r="F291" s="70"/>
      <c r="G291" s="71"/>
      <c r="H291" s="66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67" customFormat="1" x14ac:dyDescent="0.25">
      <c r="A292" s="1"/>
      <c r="B292" s="68"/>
      <c r="C292" s="68"/>
      <c r="D292" s="69"/>
      <c r="F292" s="70"/>
      <c r="G292" s="71"/>
      <c r="H292" s="66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67" customFormat="1" x14ac:dyDescent="0.25">
      <c r="A293" s="1"/>
      <c r="B293" s="68"/>
      <c r="C293" s="68"/>
      <c r="D293" s="69"/>
      <c r="F293" s="70"/>
      <c r="G293" s="71"/>
      <c r="H293" s="66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67" customFormat="1" x14ac:dyDescent="0.25">
      <c r="A294" s="1"/>
      <c r="B294" s="68"/>
      <c r="C294" s="68"/>
      <c r="D294" s="69"/>
      <c r="F294" s="70"/>
      <c r="G294" s="71"/>
      <c r="H294" s="66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67" customFormat="1" x14ac:dyDescent="0.25">
      <c r="A295" s="1"/>
      <c r="B295" s="68"/>
      <c r="C295" s="68"/>
      <c r="D295" s="69"/>
      <c r="F295" s="70"/>
      <c r="G295" s="71"/>
      <c r="H295" s="66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67" customFormat="1" x14ac:dyDescent="0.25">
      <c r="A296" s="1"/>
      <c r="B296" s="68"/>
      <c r="C296" s="68"/>
      <c r="D296" s="69"/>
      <c r="F296" s="70"/>
      <c r="G296" s="71"/>
      <c r="H296" s="66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67" customFormat="1" x14ac:dyDescent="0.25">
      <c r="A297" s="1"/>
      <c r="B297" s="68"/>
      <c r="C297" s="68"/>
      <c r="D297" s="69"/>
      <c r="F297" s="70"/>
      <c r="G297" s="71"/>
      <c r="H297" s="66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67" customFormat="1" x14ac:dyDescent="0.25">
      <c r="A298" s="1"/>
      <c r="B298" s="68"/>
      <c r="C298" s="68"/>
      <c r="D298" s="69"/>
      <c r="F298" s="70"/>
      <c r="G298" s="71"/>
      <c r="H298" s="66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67" customFormat="1" x14ac:dyDescent="0.25">
      <c r="A299" s="1"/>
      <c r="B299" s="68"/>
      <c r="C299" s="68"/>
      <c r="D299" s="69"/>
      <c r="F299" s="70"/>
      <c r="G299" s="71"/>
      <c r="H299" s="66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67" customFormat="1" x14ac:dyDescent="0.25">
      <c r="A300" s="1"/>
      <c r="B300" s="68"/>
      <c r="C300" s="68"/>
      <c r="D300" s="69"/>
      <c r="F300" s="70"/>
      <c r="G300" s="71"/>
      <c r="H300" s="66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67" customFormat="1" x14ac:dyDescent="0.25">
      <c r="A301" s="1"/>
      <c r="B301" s="68"/>
      <c r="C301" s="68"/>
      <c r="D301" s="69"/>
      <c r="F301" s="70"/>
      <c r="G301" s="71"/>
      <c r="H301" s="66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67" customFormat="1" x14ac:dyDescent="0.25">
      <c r="A302" s="1"/>
      <c r="B302" s="68"/>
      <c r="C302" s="68"/>
      <c r="D302" s="69"/>
      <c r="F302" s="70"/>
      <c r="G302" s="71"/>
      <c r="H302" s="66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67" customFormat="1" x14ac:dyDescent="0.25">
      <c r="A303" s="1"/>
      <c r="B303" s="68"/>
      <c r="C303" s="68"/>
      <c r="D303" s="69"/>
      <c r="F303" s="70"/>
      <c r="G303" s="71"/>
      <c r="H303" s="66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67" customFormat="1" x14ac:dyDescent="0.25">
      <c r="A304" s="1"/>
      <c r="B304" s="68"/>
      <c r="C304" s="68"/>
      <c r="D304" s="69"/>
      <c r="F304" s="70"/>
      <c r="G304" s="71"/>
      <c r="H304" s="66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67" customFormat="1" x14ac:dyDescent="0.25">
      <c r="A305" s="1"/>
      <c r="B305" s="68"/>
      <c r="C305" s="68"/>
      <c r="D305" s="69"/>
      <c r="F305" s="70"/>
      <c r="G305" s="71"/>
      <c r="H305" s="66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67" customFormat="1" x14ac:dyDescent="0.25">
      <c r="A306" s="1"/>
      <c r="B306" s="68"/>
      <c r="C306" s="68"/>
      <c r="D306" s="69"/>
      <c r="F306" s="70"/>
      <c r="G306" s="71"/>
      <c r="H306" s="66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67" customFormat="1" x14ac:dyDescent="0.25">
      <c r="A307" s="1"/>
      <c r="B307" s="68"/>
      <c r="C307" s="68"/>
      <c r="D307" s="69"/>
      <c r="F307" s="70"/>
      <c r="G307" s="71"/>
      <c r="H307" s="66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67" customFormat="1" x14ac:dyDescent="0.25">
      <c r="A308" s="1"/>
      <c r="B308" s="68"/>
      <c r="C308" s="68"/>
      <c r="D308" s="69"/>
      <c r="F308" s="70"/>
      <c r="G308" s="71"/>
      <c r="H308" s="66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67" customFormat="1" x14ac:dyDescent="0.25">
      <c r="A309" s="1"/>
      <c r="B309" s="68"/>
      <c r="C309" s="68"/>
      <c r="D309" s="69"/>
      <c r="F309" s="70"/>
      <c r="G309" s="71"/>
      <c r="H309" s="66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67" customFormat="1" x14ac:dyDescent="0.25">
      <c r="A310" s="1"/>
      <c r="B310" s="68"/>
      <c r="C310" s="68"/>
      <c r="D310" s="69"/>
      <c r="F310" s="70"/>
      <c r="G310" s="71"/>
      <c r="H310" s="66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67" customFormat="1" x14ac:dyDescent="0.25">
      <c r="A311" s="1"/>
      <c r="B311" s="68"/>
      <c r="C311" s="68"/>
      <c r="D311" s="69"/>
      <c r="F311" s="70"/>
      <c r="G311" s="71"/>
      <c r="H311" s="66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67" customFormat="1" x14ac:dyDescent="0.25">
      <c r="A312" s="1"/>
      <c r="B312" s="68"/>
      <c r="C312" s="68"/>
      <c r="D312" s="69"/>
      <c r="F312" s="70"/>
      <c r="G312" s="71"/>
      <c r="H312" s="66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67" customFormat="1" x14ac:dyDescent="0.25">
      <c r="A313" s="1"/>
      <c r="B313" s="68"/>
      <c r="C313" s="68"/>
      <c r="D313" s="69"/>
      <c r="F313" s="70"/>
      <c r="G313" s="71"/>
      <c r="H313" s="66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67" customFormat="1" x14ac:dyDescent="0.25">
      <c r="A314" s="1"/>
      <c r="B314" s="68"/>
      <c r="C314" s="68"/>
      <c r="D314" s="69"/>
      <c r="F314" s="70"/>
      <c r="G314" s="71"/>
      <c r="H314" s="66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67" customFormat="1" x14ac:dyDescent="0.25">
      <c r="A315" s="1"/>
      <c r="B315" s="68"/>
      <c r="C315" s="68"/>
      <c r="D315" s="69"/>
      <c r="F315" s="70"/>
      <c r="G315" s="71"/>
      <c r="H315" s="66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67" customFormat="1" x14ac:dyDescent="0.25">
      <c r="A316" s="1"/>
      <c r="B316" s="68"/>
      <c r="C316" s="68"/>
      <c r="D316" s="69"/>
      <c r="F316" s="70"/>
      <c r="G316" s="71"/>
      <c r="H316" s="66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67" customFormat="1" x14ac:dyDescent="0.25">
      <c r="A317" s="1"/>
      <c r="B317" s="68"/>
      <c r="C317" s="68"/>
      <c r="D317" s="69"/>
      <c r="F317" s="70"/>
      <c r="G317" s="71"/>
      <c r="H317" s="66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67" customFormat="1" x14ac:dyDescent="0.25">
      <c r="A318" s="1"/>
      <c r="B318" s="68"/>
      <c r="C318" s="68"/>
      <c r="D318" s="69"/>
      <c r="F318" s="70"/>
      <c r="G318" s="71"/>
      <c r="H318" s="66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67" customFormat="1" x14ac:dyDescent="0.25">
      <c r="A319" s="1"/>
      <c r="B319" s="68"/>
      <c r="C319" s="68"/>
      <c r="D319" s="69"/>
      <c r="F319" s="70"/>
      <c r="G319" s="71"/>
      <c r="H319" s="66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67" customFormat="1" x14ac:dyDescent="0.25">
      <c r="A320" s="1"/>
      <c r="B320" s="68"/>
      <c r="C320" s="68"/>
      <c r="D320" s="69"/>
      <c r="F320" s="70"/>
      <c r="G320" s="71"/>
      <c r="H320" s="66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67" customFormat="1" x14ac:dyDescent="0.25">
      <c r="A321" s="1"/>
      <c r="B321" s="68"/>
      <c r="C321" s="68"/>
      <c r="D321" s="69"/>
      <c r="F321" s="70"/>
      <c r="G321" s="71"/>
      <c r="H321" s="66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67" customFormat="1" x14ac:dyDescent="0.25">
      <c r="A322" s="1"/>
      <c r="B322" s="68"/>
      <c r="C322" s="68"/>
      <c r="D322" s="69"/>
      <c r="F322" s="70"/>
      <c r="G322" s="71"/>
      <c r="H322" s="66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67" customFormat="1" x14ac:dyDescent="0.25">
      <c r="A323" s="1"/>
      <c r="B323" s="68"/>
      <c r="C323" s="68"/>
      <c r="D323" s="69"/>
      <c r="F323" s="70"/>
      <c r="G323" s="71"/>
      <c r="H323" s="66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67" customFormat="1" x14ac:dyDescent="0.25">
      <c r="A324" s="1"/>
      <c r="B324" s="68"/>
      <c r="C324" s="68"/>
      <c r="D324" s="69"/>
      <c r="F324" s="70"/>
      <c r="G324" s="71"/>
      <c r="H324" s="66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67" customFormat="1" x14ac:dyDescent="0.25">
      <c r="A325" s="1"/>
      <c r="B325" s="68"/>
      <c r="C325" s="68"/>
      <c r="D325" s="69"/>
      <c r="F325" s="70"/>
      <c r="G325" s="71"/>
      <c r="H325" s="66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67" customFormat="1" x14ac:dyDescent="0.25">
      <c r="A326" s="1"/>
      <c r="B326" s="68"/>
      <c r="C326" s="68"/>
      <c r="D326" s="69"/>
      <c r="F326" s="70"/>
      <c r="G326" s="71"/>
      <c r="H326" s="66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67" customFormat="1" x14ac:dyDescent="0.25">
      <c r="A327" s="1"/>
      <c r="B327" s="68"/>
      <c r="C327" s="68"/>
      <c r="D327" s="69"/>
      <c r="F327" s="70"/>
      <c r="G327" s="71"/>
      <c r="H327" s="66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67" customFormat="1" x14ac:dyDescent="0.25">
      <c r="A328" s="1"/>
      <c r="B328" s="68"/>
      <c r="C328" s="68"/>
      <c r="D328" s="69"/>
      <c r="F328" s="70"/>
      <c r="G328" s="71"/>
      <c r="H328" s="66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67" customFormat="1" x14ac:dyDescent="0.25">
      <c r="A329" s="1"/>
      <c r="B329" s="68"/>
      <c r="C329" s="68"/>
      <c r="D329" s="69"/>
      <c r="F329" s="70"/>
      <c r="G329" s="71"/>
      <c r="H329" s="66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67" customFormat="1" x14ac:dyDescent="0.25">
      <c r="A330" s="1"/>
      <c r="B330" s="68"/>
      <c r="C330" s="68"/>
      <c r="D330" s="69"/>
      <c r="F330" s="70"/>
      <c r="G330" s="71"/>
      <c r="H330" s="66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67" customFormat="1" x14ac:dyDescent="0.25">
      <c r="A331" s="1"/>
      <c r="B331" s="68"/>
      <c r="C331" s="68"/>
      <c r="D331" s="69"/>
      <c r="F331" s="70"/>
      <c r="G331" s="71"/>
      <c r="H331" s="66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67" customFormat="1" x14ac:dyDescent="0.25">
      <c r="A332" s="1"/>
      <c r="B332" s="68"/>
      <c r="C332" s="68"/>
      <c r="D332" s="69"/>
      <c r="F332" s="70"/>
      <c r="G332" s="71"/>
      <c r="H332" s="66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67" customFormat="1" x14ac:dyDescent="0.25">
      <c r="A333" s="1"/>
      <c r="B333" s="68"/>
      <c r="C333" s="68"/>
      <c r="D333" s="69"/>
      <c r="F333" s="70"/>
      <c r="G333" s="71"/>
      <c r="H333" s="66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67" customFormat="1" x14ac:dyDescent="0.25">
      <c r="A334" s="1"/>
      <c r="B334" s="68"/>
      <c r="C334" s="68"/>
      <c r="D334" s="69"/>
      <c r="F334" s="70"/>
      <c r="G334" s="71"/>
      <c r="H334" s="66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67" customFormat="1" x14ac:dyDescent="0.25">
      <c r="A335" s="1"/>
      <c r="B335" s="68"/>
      <c r="C335" s="68"/>
      <c r="D335" s="69"/>
      <c r="F335" s="70"/>
      <c r="G335" s="71"/>
      <c r="H335" s="66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67" customFormat="1" x14ac:dyDescent="0.25">
      <c r="A336" s="1"/>
      <c r="B336" s="68"/>
      <c r="C336" s="68"/>
      <c r="D336" s="69"/>
      <c r="F336" s="70"/>
      <c r="G336" s="71"/>
      <c r="H336" s="66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67" customFormat="1" x14ac:dyDescent="0.25">
      <c r="A337" s="1"/>
      <c r="B337" s="68"/>
      <c r="C337" s="68"/>
      <c r="D337" s="69"/>
      <c r="F337" s="70"/>
      <c r="G337" s="71"/>
      <c r="H337" s="66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67" customFormat="1" x14ac:dyDescent="0.25">
      <c r="A338" s="1"/>
      <c r="B338" s="68"/>
      <c r="C338" s="68"/>
      <c r="D338" s="69"/>
      <c r="F338" s="70"/>
      <c r="G338" s="71"/>
      <c r="H338" s="66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67" customFormat="1" x14ac:dyDescent="0.25">
      <c r="A339" s="1"/>
      <c r="B339" s="68"/>
      <c r="C339" s="68"/>
      <c r="D339" s="69"/>
      <c r="F339" s="70"/>
      <c r="G339" s="71"/>
      <c r="H339" s="66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67" customFormat="1" x14ac:dyDescent="0.25">
      <c r="A340" s="1"/>
      <c r="B340" s="68"/>
      <c r="C340" s="68"/>
      <c r="D340" s="69"/>
      <c r="F340" s="70"/>
      <c r="G340" s="71"/>
      <c r="H340" s="66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67" customFormat="1" x14ac:dyDescent="0.25">
      <c r="A341" s="1"/>
      <c r="B341" s="68"/>
      <c r="C341" s="68"/>
      <c r="D341" s="69"/>
      <c r="F341" s="70"/>
      <c r="G341" s="71"/>
      <c r="H341" s="66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67" customFormat="1" x14ac:dyDescent="0.25">
      <c r="A342" s="1"/>
      <c r="B342" s="68"/>
      <c r="C342" s="68"/>
      <c r="D342" s="69"/>
      <c r="F342" s="70"/>
      <c r="G342" s="71"/>
      <c r="H342" s="66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67" customFormat="1" x14ac:dyDescent="0.25">
      <c r="A343" s="1"/>
      <c r="B343" s="68"/>
      <c r="C343" s="68"/>
      <c r="D343" s="69"/>
      <c r="F343" s="70"/>
      <c r="G343" s="71"/>
      <c r="H343" s="66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67" customFormat="1" x14ac:dyDescent="0.25">
      <c r="A344" s="1"/>
      <c r="B344" s="68"/>
      <c r="C344" s="68"/>
      <c r="D344" s="69"/>
      <c r="F344" s="70"/>
      <c r="G344" s="71"/>
      <c r="H344" s="66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67" customFormat="1" x14ac:dyDescent="0.25">
      <c r="A345" s="1"/>
      <c r="B345" s="68"/>
      <c r="C345" s="68"/>
      <c r="D345" s="69"/>
      <c r="F345" s="70"/>
      <c r="G345" s="71"/>
      <c r="H345" s="66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67" customFormat="1" x14ac:dyDescent="0.25">
      <c r="A346" s="1"/>
      <c r="B346" s="68"/>
      <c r="C346" s="68"/>
      <c r="D346" s="69"/>
      <c r="F346" s="70"/>
      <c r="G346" s="71"/>
      <c r="H346" s="66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67" customFormat="1" x14ac:dyDescent="0.25">
      <c r="A347" s="1"/>
      <c r="B347" s="68"/>
      <c r="C347" s="68"/>
      <c r="D347" s="69"/>
      <c r="F347" s="70"/>
      <c r="G347" s="71"/>
      <c r="H347" s="66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67" customFormat="1" x14ac:dyDescent="0.25">
      <c r="A348" s="1"/>
      <c r="B348" s="68"/>
      <c r="C348" s="68"/>
      <c r="D348" s="69"/>
      <c r="F348" s="70"/>
      <c r="G348" s="71"/>
      <c r="H348" s="66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67" customFormat="1" x14ac:dyDescent="0.25">
      <c r="A349" s="1"/>
      <c r="B349" s="68"/>
      <c r="C349" s="68"/>
      <c r="D349" s="69"/>
      <c r="F349" s="70"/>
      <c r="G349" s="71"/>
      <c r="H349" s="66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67" customFormat="1" x14ac:dyDescent="0.25">
      <c r="A350" s="1"/>
      <c r="B350" s="68"/>
      <c r="C350" s="68"/>
      <c r="D350" s="69"/>
      <c r="F350" s="70"/>
      <c r="G350" s="71"/>
      <c r="H350" s="66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67" customFormat="1" x14ac:dyDescent="0.25">
      <c r="A351" s="1"/>
      <c r="B351" s="68"/>
      <c r="C351" s="68"/>
      <c r="D351" s="69"/>
      <c r="F351" s="70"/>
      <c r="G351" s="71"/>
      <c r="H351" s="66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67" customFormat="1" x14ac:dyDescent="0.25">
      <c r="A352" s="1"/>
      <c r="B352" s="68"/>
      <c r="C352" s="68"/>
      <c r="D352" s="69"/>
      <c r="F352" s="70"/>
      <c r="G352" s="71"/>
      <c r="H352" s="66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67" customFormat="1" x14ac:dyDescent="0.25">
      <c r="A353" s="1"/>
      <c r="B353" s="68"/>
      <c r="C353" s="68"/>
      <c r="D353" s="69"/>
      <c r="F353" s="70"/>
      <c r="G353" s="71"/>
      <c r="H353" s="66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67" customFormat="1" x14ac:dyDescent="0.25">
      <c r="A354" s="1"/>
      <c r="B354" s="68"/>
      <c r="C354" s="68"/>
      <c r="D354" s="69"/>
      <c r="F354" s="70"/>
      <c r="G354" s="71"/>
      <c r="H354" s="66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67" customFormat="1" x14ac:dyDescent="0.25">
      <c r="A355" s="1"/>
      <c r="B355" s="68"/>
      <c r="C355" s="68"/>
      <c r="D355" s="69"/>
      <c r="F355" s="70"/>
      <c r="G355" s="71"/>
      <c r="H355" s="66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67" customFormat="1" x14ac:dyDescent="0.25">
      <c r="A356" s="1"/>
      <c r="B356" s="68"/>
      <c r="C356" s="68"/>
      <c r="D356" s="69"/>
      <c r="F356" s="70"/>
      <c r="G356" s="71"/>
      <c r="H356" s="66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67" customFormat="1" x14ac:dyDescent="0.25">
      <c r="A357" s="1"/>
      <c r="B357" s="68"/>
      <c r="C357" s="68"/>
      <c r="D357" s="69"/>
      <c r="F357" s="70"/>
      <c r="G357" s="71"/>
      <c r="H357" s="66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67" customFormat="1" x14ac:dyDescent="0.25">
      <c r="A358" s="1"/>
      <c r="B358" s="68"/>
      <c r="C358" s="68"/>
      <c r="D358" s="69"/>
      <c r="F358" s="70"/>
      <c r="G358" s="71"/>
      <c r="H358" s="66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67" customFormat="1" x14ac:dyDescent="0.25">
      <c r="A359" s="1"/>
      <c r="B359" s="68"/>
      <c r="C359" s="68"/>
      <c r="D359" s="69"/>
      <c r="F359" s="70"/>
      <c r="G359" s="71"/>
      <c r="H359" s="66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67" customFormat="1" x14ac:dyDescent="0.25">
      <c r="A360" s="1"/>
      <c r="B360" s="68"/>
      <c r="C360" s="68"/>
      <c r="D360" s="69"/>
      <c r="F360" s="70"/>
      <c r="G360" s="71"/>
      <c r="H360" s="66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67" customFormat="1" x14ac:dyDescent="0.25">
      <c r="A361" s="1"/>
      <c r="B361" s="68"/>
      <c r="C361" s="68"/>
      <c r="D361" s="69"/>
      <c r="F361" s="70"/>
      <c r="G361" s="71"/>
      <c r="H361" s="66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67" customFormat="1" x14ac:dyDescent="0.25">
      <c r="A362" s="1"/>
      <c r="B362" s="68"/>
      <c r="C362" s="68"/>
      <c r="D362" s="69"/>
      <c r="F362" s="70"/>
      <c r="G362" s="71"/>
      <c r="H362" s="66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67" customFormat="1" x14ac:dyDescent="0.25">
      <c r="A363" s="1"/>
      <c r="B363" s="68"/>
      <c r="C363" s="68"/>
      <c r="D363" s="69"/>
      <c r="F363" s="70"/>
      <c r="G363" s="71"/>
      <c r="H363" s="66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67" customFormat="1" x14ac:dyDescent="0.25">
      <c r="A364" s="1"/>
      <c r="B364" s="68"/>
      <c r="C364" s="68"/>
      <c r="D364" s="69"/>
      <c r="F364" s="70"/>
      <c r="G364" s="71"/>
      <c r="H364" s="66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67" customFormat="1" x14ac:dyDescent="0.25">
      <c r="A365" s="1"/>
      <c r="B365" s="68"/>
      <c r="C365" s="68"/>
      <c r="D365" s="69"/>
      <c r="F365" s="70"/>
      <c r="G365" s="71"/>
      <c r="H365" s="66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67" customFormat="1" x14ac:dyDescent="0.25">
      <c r="A366" s="1"/>
      <c r="B366" s="68"/>
      <c r="C366" s="68"/>
      <c r="D366" s="69"/>
      <c r="F366" s="70"/>
      <c r="G366" s="71"/>
      <c r="H366" s="66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67" customFormat="1" x14ac:dyDescent="0.25">
      <c r="A367" s="1"/>
      <c r="B367" s="68"/>
      <c r="C367" s="68"/>
      <c r="D367" s="69"/>
      <c r="F367" s="70"/>
      <c r="G367" s="71"/>
      <c r="H367" s="66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67" customFormat="1" x14ac:dyDescent="0.25">
      <c r="A368" s="1"/>
      <c r="B368" s="68"/>
      <c r="C368" s="68"/>
      <c r="D368" s="69"/>
      <c r="F368" s="70"/>
      <c r="G368" s="71"/>
      <c r="H368" s="66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67" customFormat="1" x14ac:dyDescent="0.25">
      <c r="A369" s="1"/>
      <c r="B369" s="68"/>
      <c r="C369" s="68"/>
      <c r="D369" s="69"/>
      <c r="F369" s="70"/>
      <c r="G369" s="71"/>
      <c r="H369" s="66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67" customFormat="1" x14ac:dyDescent="0.25">
      <c r="A370" s="1"/>
      <c r="B370" s="68"/>
      <c r="C370" s="68"/>
      <c r="D370" s="69"/>
      <c r="F370" s="70"/>
      <c r="G370" s="71"/>
      <c r="H370" s="66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67" customFormat="1" x14ac:dyDescent="0.25">
      <c r="A371" s="1"/>
      <c r="B371" s="68"/>
      <c r="C371" s="68"/>
      <c r="D371" s="69"/>
      <c r="F371" s="70"/>
      <c r="G371" s="71"/>
      <c r="H371" s="66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67" customFormat="1" x14ac:dyDescent="0.25">
      <c r="A372" s="1"/>
      <c r="B372" s="68"/>
      <c r="C372" s="68"/>
      <c r="D372" s="69"/>
      <c r="F372" s="70"/>
      <c r="G372" s="71"/>
      <c r="H372" s="66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67" customFormat="1" x14ac:dyDescent="0.25">
      <c r="A373" s="1"/>
      <c r="B373" s="68"/>
      <c r="C373" s="68"/>
      <c r="D373" s="69"/>
      <c r="F373" s="70"/>
      <c r="G373" s="71"/>
      <c r="H373" s="66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67" customFormat="1" x14ac:dyDescent="0.25">
      <c r="A374" s="1"/>
      <c r="B374" s="68"/>
      <c r="C374" s="68"/>
      <c r="D374" s="69"/>
      <c r="F374" s="70"/>
      <c r="G374" s="71"/>
      <c r="H374" s="66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67" customFormat="1" x14ac:dyDescent="0.25">
      <c r="A375" s="1"/>
      <c r="B375" s="68"/>
      <c r="C375" s="68"/>
      <c r="D375" s="69"/>
      <c r="F375" s="70"/>
      <c r="G375" s="71"/>
      <c r="H375" s="66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67" customFormat="1" x14ac:dyDescent="0.25">
      <c r="A376" s="1"/>
      <c r="B376" s="68"/>
      <c r="C376" s="68"/>
      <c r="D376" s="69"/>
      <c r="F376" s="70"/>
      <c r="G376" s="71"/>
      <c r="H376" s="66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67" customFormat="1" x14ac:dyDescent="0.25">
      <c r="A377" s="1"/>
      <c r="B377" s="68"/>
      <c r="C377" s="68"/>
      <c r="D377" s="69"/>
      <c r="F377" s="70"/>
      <c r="G377" s="71"/>
      <c r="H377" s="66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67" customFormat="1" x14ac:dyDescent="0.25">
      <c r="A378" s="1"/>
      <c r="B378" s="68"/>
      <c r="C378" s="68"/>
      <c r="D378" s="69"/>
      <c r="F378" s="70"/>
      <c r="G378" s="71"/>
      <c r="H378" s="66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67" customFormat="1" x14ac:dyDescent="0.25">
      <c r="A379" s="1"/>
      <c r="B379" s="68"/>
      <c r="C379" s="68"/>
      <c r="D379" s="69"/>
      <c r="F379" s="70"/>
      <c r="G379" s="71"/>
      <c r="H379" s="66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67" customFormat="1" x14ac:dyDescent="0.25">
      <c r="A380" s="1"/>
      <c r="B380" s="68"/>
      <c r="C380" s="68"/>
      <c r="D380" s="69"/>
      <c r="F380" s="70"/>
      <c r="G380" s="71"/>
      <c r="H380" s="66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67" customFormat="1" x14ac:dyDescent="0.25">
      <c r="A381" s="1"/>
      <c r="B381" s="68"/>
      <c r="C381" s="68"/>
      <c r="D381" s="69"/>
      <c r="F381" s="70"/>
      <c r="G381" s="71"/>
      <c r="H381" s="66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67" customFormat="1" x14ac:dyDescent="0.25">
      <c r="A382" s="1"/>
      <c r="B382" s="68"/>
      <c r="C382" s="68"/>
      <c r="D382" s="69"/>
      <c r="F382" s="70"/>
      <c r="G382" s="71"/>
      <c r="H382" s="66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67" customFormat="1" x14ac:dyDescent="0.25">
      <c r="A383" s="1"/>
      <c r="B383" s="68"/>
      <c r="C383" s="68"/>
      <c r="D383" s="69"/>
      <c r="F383" s="70"/>
      <c r="G383" s="71"/>
      <c r="H383" s="66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67" customFormat="1" x14ac:dyDescent="0.25">
      <c r="A384" s="1"/>
      <c r="B384" s="68"/>
      <c r="C384" s="68"/>
      <c r="D384" s="69"/>
      <c r="F384" s="70"/>
      <c r="G384" s="71"/>
      <c r="H384" s="66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67" customFormat="1" x14ac:dyDescent="0.25">
      <c r="A385" s="1"/>
      <c r="B385" s="68"/>
      <c r="C385" s="68"/>
      <c r="D385" s="69"/>
      <c r="F385" s="70"/>
      <c r="G385" s="71"/>
      <c r="H385" s="66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67" customFormat="1" x14ac:dyDescent="0.25">
      <c r="A386" s="1"/>
      <c r="B386" s="68"/>
      <c r="C386" s="68"/>
      <c r="D386" s="69"/>
      <c r="F386" s="70"/>
      <c r="G386" s="71"/>
      <c r="H386" s="66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67" customFormat="1" x14ac:dyDescent="0.25">
      <c r="A387" s="1"/>
      <c r="B387" s="68"/>
      <c r="C387" s="68"/>
      <c r="D387" s="69"/>
      <c r="F387" s="70"/>
      <c r="G387" s="71"/>
      <c r="H387" s="66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67" customFormat="1" x14ac:dyDescent="0.25">
      <c r="A388" s="1"/>
      <c r="B388" s="68"/>
      <c r="C388" s="68"/>
      <c r="D388" s="69"/>
      <c r="F388" s="70"/>
      <c r="G388" s="71"/>
      <c r="H388" s="66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67" customFormat="1" x14ac:dyDescent="0.25">
      <c r="A389" s="1"/>
      <c r="B389" s="68"/>
      <c r="C389" s="68"/>
      <c r="D389" s="69"/>
      <c r="F389" s="70"/>
      <c r="G389" s="71"/>
      <c r="H389" s="66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67" customFormat="1" x14ac:dyDescent="0.25">
      <c r="A390" s="1"/>
      <c r="B390" s="68"/>
      <c r="C390" s="68"/>
      <c r="D390" s="69"/>
      <c r="F390" s="70"/>
      <c r="G390" s="71"/>
      <c r="H390" s="66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67" customFormat="1" x14ac:dyDescent="0.25">
      <c r="A391" s="1"/>
      <c r="B391" s="68"/>
      <c r="C391" s="68"/>
      <c r="D391" s="69"/>
      <c r="F391" s="70"/>
      <c r="G391" s="71"/>
      <c r="H391" s="66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67" customFormat="1" x14ac:dyDescent="0.25">
      <c r="A392" s="1"/>
      <c r="B392" s="68"/>
      <c r="C392" s="68"/>
      <c r="D392" s="69"/>
      <c r="F392" s="70"/>
      <c r="G392" s="71"/>
      <c r="H392" s="66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67" customFormat="1" x14ac:dyDescent="0.25">
      <c r="A393" s="1"/>
      <c r="B393" s="68"/>
      <c r="C393" s="68"/>
      <c r="D393" s="69"/>
      <c r="F393" s="70"/>
      <c r="G393" s="71"/>
      <c r="H393" s="66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67" customFormat="1" x14ac:dyDescent="0.25">
      <c r="A394" s="1"/>
      <c r="B394" s="68"/>
      <c r="C394" s="68"/>
      <c r="D394" s="69"/>
      <c r="F394" s="70"/>
      <c r="G394" s="71"/>
      <c r="H394" s="66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67" customFormat="1" x14ac:dyDescent="0.25">
      <c r="A395" s="1"/>
      <c r="B395" s="68"/>
      <c r="C395" s="68"/>
      <c r="D395" s="69"/>
      <c r="F395" s="70"/>
      <c r="G395" s="71"/>
      <c r="H395" s="66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67" customFormat="1" x14ac:dyDescent="0.25">
      <c r="A396" s="1"/>
      <c r="B396" s="68"/>
      <c r="C396" s="68"/>
      <c r="D396" s="69"/>
      <c r="F396" s="70"/>
      <c r="G396" s="71"/>
      <c r="H396" s="66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67" customFormat="1" x14ac:dyDescent="0.25">
      <c r="A397" s="1"/>
      <c r="B397" s="68"/>
      <c r="C397" s="68"/>
      <c r="D397" s="69"/>
      <c r="F397" s="70"/>
      <c r="G397" s="71"/>
      <c r="H397" s="66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67" customFormat="1" x14ac:dyDescent="0.25">
      <c r="A398" s="1"/>
      <c r="B398" s="68"/>
      <c r="C398" s="68"/>
      <c r="D398" s="69"/>
      <c r="F398" s="70"/>
      <c r="G398" s="71"/>
      <c r="H398" s="66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67" customFormat="1" x14ac:dyDescent="0.25">
      <c r="A399" s="1"/>
      <c r="B399" s="68"/>
      <c r="C399" s="68"/>
      <c r="D399" s="69"/>
      <c r="F399" s="70"/>
      <c r="G399" s="71"/>
      <c r="H399" s="66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67" customFormat="1" x14ac:dyDescent="0.25">
      <c r="A400" s="1"/>
      <c r="B400" s="68"/>
      <c r="C400" s="68"/>
      <c r="D400" s="69"/>
      <c r="F400" s="70"/>
      <c r="G400" s="71"/>
      <c r="H400" s="66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67" customFormat="1" x14ac:dyDescent="0.25">
      <c r="A401" s="1"/>
      <c r="B401" s="68"/>
      <c r="C401" s="68"/>
      <c r="D401" s="69"/>
      <c r="F401" s="70"/>
      <c r="G401" s="71"/>
      <c r="H401" s="66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67" customFormat="1" x14ac:dyDescent="0.25">
      <c r="A402" s="1"/>
      <c r="B402" s="68"/>
      <c r="C402" s="68"/>
      <c r="D402" s="69"/>
      <c r="F402" s="70"/>
      <c r="G402" s="71"/>
      <c r="H402" s="66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67" customFormat="1" x14ac:dyDescent="0.25">
      <c r="A403" s="1"/>
      <c r="B403" s="68"/>
      <c r="C403" s="68"/>
      <c r="D403" s="69"/>
      <c r="F403" s="70"/>
      <c r="G403" s="71"/>
      <c r="H403" s="66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67" customFormat="1" x14ac:dyDescent="0.25">
      <c r="A404" s="1"/>
      <c r="B404" s="68"/>
      <c r="C404" s="68"/>
      <c r="D404" s="69"/>
      <c r="F404" s="70"/>
      <c r="G404" s="71"/>
      <c r="H404" s="66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67" customFormat="1" x14ac:dyDescent="0.25">
      <c r="A405" s="1"/>
      <c r="B405" s="68"/>
      <c r="C405" s="68"/>
      <c r="D405" s="69"/>
      <c r="F405" s="70"/>
      <c r="G405" s="71"/>
      <c r="H405" s="66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67" customFormat="1" x14ac:dyDescent="0.25">
      <c r="A406" s="1"/>
      <c r="B406" s="68"/>
      <c r="C406" s="68"/>
      <c r="D406" s="69"/>
      <c r="F406" s="70"/>
      <c r="G406" s="71"/>
      <c r="H406" s="66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67" customFormat="1" x14ac:dyDescent="0.25">
      <c r="A407" s="1"/>
      <c r="B407" s="68"/>
      <c r="C407" s="68"/>
      <c r="D407" s="69"/>
      <c r="F407" s="70"/>
      <c r="G407" s="71"/>
      <c r="H407" s="66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67" customFormat="1" x14ac:dyDescent="0.25">
      <c r="A408" s="1"/>
      <c r="B408" s="68"/>
      <c r="C408" s="68"/>
      <c r="D408" s="69"/>
      <c r="F408" s="70"/>
      <c r="G408" s="71"/>
      <c r="H408" s="66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67" customFormat="1" x14ac:dyDescent="0.25">
      <c r="A409" s="1"/>
      <c r="B409" s="68"/>
      <c r="C409" s="68"/>
      <c r="D409" s="69"/>
      <c r="F409" s="70"/>
      <c r="G409" s="71"/>
      <c r="H409" s="66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67" customFormat="1" x14ac:dyDescent="0.25">
      <c r="A410" s="1"/>
      <c r="B410" s="68"/>
      <c r="C410" s="68"/>
      <c r="D410" s="69"/>
      <c r="F410" s="70"/>
      <c r="G410" s="71"/>
      <c r="H410" s="66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67" customFormat="1" x14ac:dyDescent="0.25">
      <c r="A411" s="1"/>
      <c r="B411" s="68"/>
      <c r="C411" s="68"/>
      <c r="D411" s="69"/>
      <c r="F411" s="70"/>
      <c r="G411" s="71"/>
      <c r="H411" s="66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67" customFormat="1" x14ac:dyDescent="0.25">
      <c r="A412" s="1"/>
      <c r="B412" s="68"/>
      <c r="C412" s="68"/>
      <c r="D412" s="69"/>
      <c r="F412" s="70"/>
      <c r="G412" s="71"/>
      <c r="H412" s="66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67" customFormat="1" x14ac:dyDescent="0.25">
      <c r="A413" s="1"/>
      <c r="B413" s="68"/>
      <c r="C413" s="68"/>
      <c r="D413" s="69"/>
      <c r="F413" s="70"/>
      <c r="G413" s="71"/>
      <c r="H413" s="66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67" customFormat="1" x14ac:dyDescent="0.25">
      <c r="A414" s="1"/>
      <c r="B414" s="68"/>
      <c r="C414" s="68"/>
      <c r="D414" s="69"/>
      <c r="F414" s="70"/>
      <c r="G414" s="71"/>
      <c r="H414" s="66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67" customFormat="1" x14ac:dyDescent="0.25">
      <c r="A415" s="1"/>
      <c r="B415" s="68"/>
      <c r="C415" s="68"/>
      <c r="D415" s="69"/>
      <c r="F415" s="70"/>
      <c r="G415" s="71"/>
      <c r="H415" s="66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67" customFormat="1" x14ac:dyDescent="0.25">
      <c r="A416" s="1"/>
      <c r="B416" s="68"/>
      <c r="C416" s="68"/>
      <c r="D416" s="69"/>
      <c r="F416" s="70"/>
      <c r="G416" s="71"/>
      <c r="H416" s="66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67" customFormat="1" x14ac:dyDescent="0.25">
      <c r="A417" s="1"/>
      <c r="B417" s="68"/>
      <c r="C417" s="68"/>
      <c r="D417" s="69"/>
      <c r="F417" s="70"/>
      <c r="G417" s="71"/>
      <c r="H417" s="66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67" customFormat="1" x14ac:dyDescent="0.25">
      <c r="A418" s="1"/>
      <c r="B418" s="68"/>
      <c r="C418" s="68"/>
      <c r="D418" s="69"/>
      <c r="F418" s="70"/>
      <c r="G418" s="71"/>
      <c r="H418" s="66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67" customFormat="1" x14ac:dyDescent="0.25">
      <c r="A419" s="1"/>
      <c r="B419" s="68"/>
      <c r="C419" s="68"/>
      <c r="D419" s="69"/>
      <c r="F419" s="70"/>
      <c r="G419" s="71"/>
      <c r="H419" s="66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67" customFormat="1" x14ac:dyDescent="0.25">
      <c r="A420" s="1"/>
      <c r="B420" s="68"/>
      <c r="C420" s="68"/>
      <c r="D420" s="69"/>
      <c r="F420" s="70"/>
      <c r="G420" s="71"/>
      <c r="H420" s="66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67" customFormat="1" x14ac:dyDescent="0.25">
      <c r="A421" s="1"/>
      <c r="B421" s="68"/>
      <c r="C421" s="68"/>
      <c r="D421" s="69"/>
      <c r="F421" s="70"/>
      <c r="G421" s="71"/>
      <c r="H421" s="66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67" customFormat="1" x14ac:dyDescent="0.25">
      <c r="A422" s="1"/>
      <c r="B422" s="68"/>
      <c r="C422" s="68"/>
      <c r="D422" s="69"/>
      <c r="F422" s="70"/>
      <c r="G422" s="71"/>
      <c r="H422" s="66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67" customFormat="1" x14ac:dyDescent="0.25">
      <c r="A423" s="1"/>
      <c r="B423" s="68"/>
      <c r="C423" s="68"/>
      <c r="D423" s="69"/>
      <c r="F423" s="70"/>
      <c r="G423" s="71"/>
      <c r="H423" s="66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67" customFormat="1" x14ac:dyDescent="0.25">
      <c r="A424" s="1"/>
      <c r="B424" s="68"/>
      <c r="C424" s="68"/>
      <c r="D424" s="69"/>
      <c r="F424" s="70"/>
      <c r="G424" s="71"/>
      <c r="H424" s="66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67" customFormat="1" x14ac:dyDescent="0.25">
      <c r="A425" s="1"/>
      <c r="B425" s="68"/>
      <c r="C425" s="68"/>
      <c r="D425" s="69"/>
      <c r="F425" s="70"/>
      <c r="G425" s="71"/>
      <c r="H425" s="66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67" customFormat="1" x14ac:dyDescent="0.25">
      <c r="A426" s="1"/>
      <c r="B426" s="68"/>
      <c r="C426" s="68"/>
      <c r="D426" s="69"/>
      <c r="F426" s="70"/>
      <c r="G426" s="71"/>
      <c r="H426" s="66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67" customFormat="1" x14ac:dyDescent="0.25">
      <c r="A427" s="1"/>
      <c r="B427" s="68"/>
      <c r="C427" s="68"/>
      <c r="D427" s="69"/>
      <c r="F427" s="70"/>
      <c r="G427" s="71"/>
      <c r="H427" s="66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67" customFormat="1" x14ac:dyDescent="0.25">
      <c r="A428" s="1"/>
      <c r="B428" s="68"/>
      <c r="C428" s="68"/>
      <c r="D428" s="69"/>
      <c r="F428" s="70"/>
      <c r="G428" s="71"/>
      <c r="H428" s="66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67" customFormat="1" x14ac:dyDescent="0.25">
      <c r="A429" s="1"/>
      <c r="B429" s="68"/>
      <c r="C429" s="68"/>
      <c r="D429" s="69"/>
      <c r="F429" s="70"/>
      <c r="G429" s="71"/>
      <c r="H429" s="66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67" customFormat="1" x14ac:dyDescent="0.25">
      <c r="A430" s="1"/>
      <c r="B430" s="68"/>
      <c r="C430" s="68"/>
      <c r="D430" s="69"/>
      <c r="F430" s="70"/>
      <c r="G430" s="71"/>
      <c r="H430" s="66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67" customFormat="1" x14ac:dyDescent="0.25">
      <c r="A431" s="1"/>
      <c r="B431" s="68"/>
      <c r="C431" s="68"/>
      <c r="D431" s="69"/>
      <c r="F431" s="70"/>
      <c r="G431" s="71"/>
      <c r="H431" s="66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67" customFormat="1" x14ac:dyDescent="0.25">
      <c r="A432" s="1"/>
      <c r="B432" s="68"/>
      <c r="C432" s="68"/>
      <c r="D432" s="69"/>
      <c r="F432" s="70"/>
      <c r="G432" s="71"/>
      <c r="H432" s="66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67" customFormat="1" x14ac:dyDescent="0.25">
      <c r="A433" s="1"/>
      <c r="B433" s="68"/>
      <c r="C433" s="68"/>
      <c r="D433" s="69"/>
      <c r="F433" s="70"/>
      <c r="G433" s="71"/>
      <c r="H433" s="66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67" customFormat="1" x14ac:dyDescent="0.25">
      <c r="A434" s="1"/>
      <c r="B434" s="68"/>
      <c r="C434" s="68"/>
      <c r="D434" s="69"/>
      <c r="F434" s="70"/>
      <c r="G434" s="71"/>
      <c r="H434" s="66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67" customFormat="1" x14ac:dyDescent="0.25">
      <c r="A435" s="1"/>
      <c r="B435" s="68"/>
      <c r="C435" s="68"/>
      <c r="D435" s="69"/>
      <c r="F435" s="70"/>
      <c r="G435" s="71"/>
      <c r="H435" s="66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67" customFormat="1" x14ac:dyDescent="0.25">
      <c r="A436" s="1"/>
      <c r="B436" s="68"/>
      <c r="C436" s="68"/>
      <c r="D436" s="69"/>
      <c r="F436" s="70"/>
      <c r="G436" s="71"/>
      <c r="H436" s="66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67" customFormat="1" x14ac:dyDescent="0.25">
      <c r="A437" s="1"/>
      <c r="B437" s="68"/>
      <c r="C437" s="68"/>
      <c r="D437" s="69"/>
      <c r="F437" s="70"/>
      <c r="G437" s="71"/>
      <c r="H437" s="66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67" customFormat="1" x14ac:dyDescent="0.25">
      <c r="A438" s="1"/>
      <c r="B438" s="68"/>
      <c r="C438" s="68"/>
      <c r="D438" s="69"/>
      <c r="F438" s="70"/>
      <c r="G438" s="71"/>
      <c r="H438" s="66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67" customFormat="1" x14ac:dyDescent="0.25">
      <c r="A439" s="1"/>
      <c r="B439" s="68"/>
      <c r="C439" s="68"/>
      <c r="D439" s="69"/>
      <c r="F439" s="70"/>
      <c r="G439" s="71"/>
      <c r="H439" s="66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67" customFormat="1" x14ac:dyDescent="0.25">
      <c r="A440" s="1"/>
      <c r="B440" s="68"/>
      <c r="C440" s="68"/>
      <c r="D440" s="69"/>
      <c r="F440" s="70"/>
      <c r="G440" s="71"/>
      <c r="H440" s="66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67" customFormat="1" x14ac:dyDescent="0.25">
      <c r="A441" s="1"/>
      <c r="B441" s="68"/>
      <c r="C441" s="68"/>
      <c r="D441" s="69"/>
      <c r="F441" s="70"/>
      <c r="G441" s="71"/>
      <c r="H441" s="66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67" customFormat="1" x14ac:dyDescent="0.25">
      <c r="A442" s="1"/>
      <c r="B442" s="68"/>
      <c r="C442" s="68"/>
      <c r="D442" s="69"/>
      <c r="F442" s="70"/>
      <c r="G442" s="71"/>
      <c r="H442" s="66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67" customFormat="1" x14ac:dyDescent="0.25">
      <c r="A443" s="1"/>
      <c r="B443" s="68"/>
      <c r="C443" s="68"/>
      <c r="D443" s="69"/>
      <c r="F443" s="70"/>
      <c r="G443" s="71"/>
      <c r="H443" s="66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67" customFormat="1" x14ac:dyDescent="0.25">
      <c r="A444" s="1"/>
      <c r="B444" s="68"/>
      <c r="C444" s="68"/>
      <c r="D444" s="69"/>
      <c r="F444" s="70"/>
      <c r="G444" s="71"/>
      <c r="H444" s="66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67" customFormat="1" x14ac:dyDescent="0.25">
      <c r="A445" s="1"/>
      <c r="B445" s="68"/>
      <c r="C445" s="68"/>
      <c r="D445" s="69"/>
      <c r="F445" s="70"/>
      <c r="G445" s="71"/>
      <c r="H445" s="66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67" customFormat="1" x14ac:dyDescent="0.25">
      <c r="A446" s="1"/>
      <c r="B446" s="68"/>
      <c r="C446" s="68"/>
      <c r="D446" s="69"/>
      <c r="F446" s="70"/>
      <c r="G446" s="71"/>
      <c r="H446" s="66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67" customFormat="1" x14ac:dyDescent="0.25">
      <c r="A447" s="1"/>
      <c r="B447" s="68"/>
      <c r="C447" s="68"/>
      <c r="D447" s="69"/>
      <c r="F447" s="70"/>
      <c r="G447" s="71"/>
      <c r="H447" s="66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67" customFormat="1" x14ac:dyDescent="0.25">
      <c r="A448" s="1"/>
      <c r="B448" s="68"/>
      <c r="C448" s="68"/>
      <c r="D448" s="69"/>
      <c r="F448" s="70"/>
      <c r="G448" s="71"/>
      <c r="H448" s="66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67" customFormat="1" x14ac:dyDescent="0.25">
      <c r="A449" s="1"/>
      <c r="B449" s="68"/>
      <c r="C449" s="68"/>
      <c r="D449" s="69"/>
      <c r="F449" s="70"/>
      <c r="G449" s="71"/>
      <c r="H449" s="66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67" customFormat="1" x14ac:dyDescent="0.25">
      <c r="A450" s="1"/>
      <c r="B450" s="68"/>
      <c r="C450" s="68"/>
      <c r="D450" s="69"/>
      <c r="F450" s="70"/>
      <c r="G450" s="71"/>
      <c r="H450" s="66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67" customFormat="1" x14ac:dyDescent="0.25">
      <c r="A451" s="1"/>
      <c r="B451" s="68"/>
      <c r="C451" s="68"/>
      <c r="D451" s="69"/>
      <c r="F451" s="70"/>
      <c r="G451" s="71"/>
      <c r="H451" s="66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67" customFormat="1" x14ac:dyDescent="0.25">
      <c r="A452" s="1"/>
      <c r="B452" s="68"/>
      <c r="C452" s="68"/>
      <c r="D452" s="69"/>
      <c r="F452" s="70"/>
      <c r="G452" s="71"/>
      <c r="H452" s="66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67" customFormat="1" x14ac:dyDescent="0.25">
      <c r="A453" s="1"/>
      <c r="B453" s="68"/>
      <c r="C453" s="68"/>
      <c r="D453" s="69"/>
      <c r="F453" s="70"/>
      <c r="G453" s="71"/>
      <c r="H453" s="66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67" customFormat="1" x14ac:dyDescent="0.25">
      <c r="A454" s="1"/>
      <c r="B454" s="68"/>
      <c r="C454" s="68"/>
      <c r="D454" s="69"/>
      <c r="F454" s="70"/>
      <c r="G454" s="71"/>
      <c r="H454" s="66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67" customFormat="1" x14ac:dyDescent="0.25">
      <c r="A455" s="1"/>
      <c r="B455" s="68"/>
      <c r="C455" s="68"/>
      <c r="D455" s="69"/>
      <c r="F455" s="70"/>
      <c r="G455" s="71"/>
      <c r="H455" s="66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67" customFormat="1" x14ac:dyDescent="0.25">
      <c r="A456" s="1"/>
      <c r="B456" s="68"/>
      <c r="C456" s="68"/>
      <c r="D456" s="69"/>
      <c r="F456" s="70"/>
      <c r="G456" s="71"/>
      <c r="H456" s="66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67" customFormat="1" x14ac:dyDescent="0.25">
      <c r="A457" s="1"/>
      <c r="B457" s="68"/>
      <c r="C457" s="68"/>
      <c r="D457" s="69"/>
      <c r="F457" s="70"/>
      <c r="G457" s="71"/>
      <c r="H457" s="66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67" customFormat="1" x14ac:dyDescent="0.25">
      <c r="A458" s="1"/>
      <c r="B458" s="68"/>
      <c r="C458" s="68"/>
      <c r="D458" s="69"/>
      <c r="F458" s="70"/>
      <c r="G458" s="71"/>
      <c r="H458" s="66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67" customFormat="1" x14ac:dyDescent="0.25">
      <c r="A459" s="1"/>
      <c r="B459" s="68"/>
      <c r="C459" s="68"/>
      <c r="D459" s="69"/>
      <c r="F459" s="70"/>
      <c r="G459" s="71"/>
      <c r="H459" s="66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67" customFormat="1" x14ac:dyDescent="0.25">
      <c r="A460" s="1"/>
      <c r="B460" s="68"/>
      <c r="C460" s="68"/>
      <c r="D460" s="69"/>
      <c r="F460" s="70"/>
      <c r="G460" s="71"/>
      <c r="H460" s="66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67" customFormat="1" x14ac:dyDescent="0.25">
      <c r="A461" s="1"/>
      <c r="B461" s="68"/>
      <c r="C461" s="68"/>
      <c r="D461" s="69"/>
      <c r="F461" s="70"/>
      <c r="G461" s="71"/>
      <c r="H461" s="66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67" customFormat="1" x14ac:dyDescent="0.25">
      <c r="A462" s="1"/>
      <c r="B462" s="68"/>
      <c r="C462" s="68"/>
      <c r="D462" s="69"/>
      <c r="F462" s="70"/>
      <c r="G462" s="71"/>
      <c r="H462" s="66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67" customFormat="1" x14ac:dyDescent="0.25">
      <c r="A463" s="1"/>
      <c r="B463" s="68"/>
      <c r="C463" s="68"/>
      <c r="D463" s="69"/>
      <c r="F463" s="70"/>
      <c r="G463" s="71"/>
      <c r="H463" s="66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67" customFormat="1" x14ac:dyDescent="0.25">
      <c r="A464" s="1"/>
      <c r="B464" s="68"/>
      <c r="C464" s="68"/>
      <c r="D464" s="69"/>
      <c r="F464" s="70"/>
      <c r="G464" s="71"/>
      <c r="H464" s="66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67" customFormat="1" x14ac:dyDescent="0.25">
      <c r="A465" s="1"/>
      <c r="B465" s="68"/>
      <c r="C465" s="68"/>
      <c r="D465" s="69"/>
      <c r="F465" s="70"/>
      <c r="G465" s="71"/>
      <c r="H465" s="66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67" customFormat="1" x14ac:dyDescent="0.25">
      <c r="A466" s="1"/>
      <c r="B466" s="68"/>
      <c r="C466" s="68"/>
      <c r="D466" s="69"/>
      <c r="F466" s="70"/>
      <c r="G466" s="71"/>
      <c r="H466" s="66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67" customFormat="1" x14ac:dyDescent="0.25">
      <c r="A467" s="1"/>
      <c r="B467" s="68"/>
      <c r="C467" s="68"/>
      <c r="D467" s="69"/>
      <c r="F467" s="70"/>
      <c r="G467" s="71"/>
      <c r="H467" s="66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67" customFormat="1" x14ac:dyDescent="0.25">
      <c r="A468" s="1"/>
      <c r="B468" s="68"/>
      <c r="C468" s="68"/>
      <c r="D468" s="69"/>
      <c r="F468" s="70"/>
      <c r="G468" s="71"/>
      <c r="H468" s="66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67" customFormat="1" x14ac:dyDescent="0.25">
      <c r="A469" s="1"/>
      <c r="B469" s="68"/>
      <c r="C469" s="68"/>
      <c r="D469" s="69"/>
      <c r="F469" s="70"/>
      <c r="G469" s="71"/>
      <c r="H469" s="66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67" customFormat="1" x14ac:dyDescent="0.25">
      <c r="A470" s="1"/>
      <c r="B470" s="68"/>
      <c r="C470" s="68"/>
      <c r="D470" s="69"/>
      <c r="F470" s="70"/>
      <c r="G470" s="71"/>
      <c r="H470" s="66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67" customFormat="1" x14ac:dyDescent="0.25">
      <c r="A471" s="1"/>
      <c r="B471" s="68"/>
      <c r="C471" s="68"/>
      <c r="D471" s="69"/>
      <c r="F471" s="70"/>
      <c r="G471" s="71"/>
      <c r="H471" s="66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67" customFormat="1" x14ac:dyDescent="0.25">
      <c r="A472" s="1"/>
      <c r="B472" s="68"/>
      <c r="C472" s="68"/>
      <c r="D472" s="69"/>
      <c r="F472" s="70"/>
      <c r="G472" s="71"/>
      <c r="H472" s="66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67" customFormat="1" x14ac:dyDescent="0.25">
      <c r="A473" s="1"/>
      <c r="B473" s="68"/>
      <c r="C473" s="68"/>
      <c r="D473" s="69"/>
      <c r="F473" s="70"/>
      <c r="G473" s="71"/>
      <c r="H473" s="66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67" customFormat="1" x14ac:dyDescent="0.25">
      <c r="A474" s="1"/>
      <c r="B474" s="68"/>
      <c r="C474" s="68"/>
      <c r="D474" s="69"/>
      <c r="F474" s="70"/>
      <c r="G474" s="71"/>
      <c r="H474" s="66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67" customFormat="1" x14ac:dyDescent="0.25">
      <c r="A475" s="1"/>
      <c r="B475" s="68"/>
      <c r="C475" s="68"/>
      <c r="D475" s="69"/>
      <c r="F475" s="70"/>
      <c r="G475" s="71"/>
      <c r="H475" s="66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67" customFormat="1" x14ac:dyDescent="0.25">
      <c r="A476" s="1"/>
      <c r="B476" s="68"/>
      <c r="C476" s="68"/>
      <c r="D476" s="69"/>
      <c r="F476" s="70"/>
      <c r="G476" s="71"/>
      <c r="H476" s="66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67" customFormat="1" x14ac:dyDescent="0.25">
      <c r="A477" s="1"/>
      <c r="B477" s="68"/>
      <c r="C477" s="68"/>
      <c r="D477" s="69"/>
      <c r="F477" s="70"/>
      <c r="G477" s="71"/>
      <c r="H477" s="66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67" customFormat="1" x14ac:dyDescent="0.25">
      <c r="A478" s="1"/>
      <c r="B478" s="68"/>
      <c r="C478" s="68"/>
      <c r="D478" s="69"/>
      <c r="F478" s="70"/>
      <c r="G478" s="71"/>
      <c r="H478" s="66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67" customFormat="1" x14ac:dyDescent="0.25">
      <c r="A479" s="1"/>
      <c r="B479" s="68"/>
      <c r="C479" s="68"/>
      <c r="D479" s="69"/>
      <c r="F479" s="70"/>
      <c r="G479" s="71"/>
      <c r="H479" s="66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67" customFormat="1" x14ac:dyDescent="0.25">
      <c r="A480" s="1"/>
      <c r="B480" s="68"/>
      <c r="C480" s="68"/>
      <c r="D480" s="69"/>
      <c r="F480" s="70"/>
      <c r="G480" s="71"/>
      <c r="H480" s="66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67" customFormat="1" x14ac:dyDescent="0.25">
      <c r="A481" s="1"/>
      <c r="B481" s="68"/>
      <c r="C481" s="68"/>
      <c r="D481" s="69"/>
      <c r="F481" s="70"/>
      <c r="G481" s="71"/>
      <c r="H481" s="66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67" customFormat="1" x14ac:dyDescent="0.25">
      <c r="A482" s="1"/>
      <c r="B482" s="68"/>
      <c r="C482" s="68"/>
      <c r="D482" s="69"/>
      <c r="F482" s="70"/>
      <c r="G482" s="71"/>
      <c r="H482" s="66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67" customFormat="1" x14ac:dyDescent="0.25">
      <c r="A483" s="1"/>
      <c r="B483" s="68"/>
      <c r="C483" s="68"/>
      <c r="D483" s="69"/>
      <c r="F483" s="70"/>
      <c r="G483" s="71"/>
      <c r="H483" s="66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67" customFormat="1" x14ac:dyDescent="0.25">
      <c r="A484" s="1"/>
      <c r="B484" s="68"/>
      <c r="C484" s="68"/>
      <c r="D484" s="69"/>
      <c r="F484" s="70"/>
      <c r="G484" s="71"/>
      <c r="H484" s="66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67" customFormat="1" x14ac:dyDescent="0.25">
      <c r="A485" s="1"/>
      <c r="B485" s="68"/>
      <c r="C485" s="68"/>
      <c r="D485" s="69"/>
      <c r="F485" s="70"/>
      <c r="G485" s="71"/>
      <c r="H485" s="66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67" customFormat="1" x14ac:dyDescent="0.25">
      <c r="A486" s="1"/>
      <c r="B486" s="68"/>
      <c r="C486" s="68"/>
      <c r="D486" s="69"/>
      <c r="F486" s="70"/>
      <c r="G486" s="71"/>
      <c r="H486" s="66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67" customFormat="1" x14ac:dyDescent="0.25">
      <c r="A487" s="1"/>
      <c r="B487" s="68"/>
      <c r="C487" s="68"/>
      <c r="D487" s="69"/>
      <c r="F487" s="70"/>
      <c r="G487" s="71"/>
      <c r="H487" s="66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67" customFormat="1" x14ac:dyDescent="0.25">
      <c r="A488" s="1"/>
      <c r="B488" s="68"/>
      <c r="C488" s="68"/>
      <c r="D488" s="69"/>
      <c r="F488" s="70"/>
      <c r="G488" s="71"/>
      <c r="H488" s="66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67" customFormat="1" x14ac:dyDescent="0.25">
      <c r="A489" s="1"/>
      <c r="B489" s="68"/>
      <c r="C489" s="68"/>
      <c r="D489" s="69"/>
      <c r="F489" s="70"/>
      <c r="G489" s="71"/>
      <c r="H489" s="66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67" customFormat="1" x14ac:dyDescent="0.25">
      <c r="A490" s="1"/>
      <c r="B490" s="68"/>
      <c r="C490" s="68"/>
      <c r="D490" s="69"/>
      <c r="F490" s="70"/>
      <c r="G490" s="71"/>
      <c r="H490" s="66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67" customFormat="1" x14ac:dyDescent="0.25">
      <c r="A491" s="1"/>
      <c r="B491" s="68"/>
      <c r="C491" s="68"/>
      <c r="D491" s="69"/>
      <c r="F491" s="70"/>
      <c r="G491" s="71"/>
      <c r="H491" s="66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67" customFormat="1" x14ac:dyDescent="0.25">
      <c r="A492" s="1"/>
      <c r="B492" s="68"/>
      <c r="C492" s="68"/>
      <c r="D492" s="69"/>
      <c r="F492" s="70"/>
      <c r="G492" s="71"/>
      <c r="H492" s="66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67" customFormat="1" x14ac:dyDescent="0.25">
      <c r="A493" s="1"/>
      <c r="B493" s="68"/>
      <c r="C493" s="68"/>
      <c r="D493" s="69"/>
      <c r="F493" s="70"/>
      <c r="G493" s="71"/>
      <c r="H493" s="66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67" customFormat="1" x14ac:dyDescent="0.25">
      <c r="A494" s="1"/>
      <c r="B494" s="68"/>
      <c r="C494" s="68"/>
      <c r="D494" s="69"/>
      <c r="F494" s="70"/>
      <c r="G494" s="71"/>
      <c r="H494" s="66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67" customFormat="1" x14ac:dyDescent="0.25">
      <c r="A495" s="1"/>
      <c r="B495" s="68"/>
      <c r="C495" s="68"/>
      <c r="D495" s="69"/>
      <c r="F495" s="70"/>
      <c r="G495" s="71"/>
      <c r="H495" s="66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67" customFormat="1" x14ac:dyDescent="0.25">
      <c r="A496" s="1"/>
      <c r="B496" s="68"/>
      <c r="C496" s="68"/>
      <c r="D496" s="69"/>
      <c r="F496" s="70"/>
      <c r="G496" s="71"/>
      <c r="H496" s="66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67" customFormat="1" x14ac:dyDescent="0.25">
      <c r="A497" s="1"/>
      <c r="B497" s="68"/>
      <c r="C497" s="68"/>
      <c r="D497" s="69"/>
      <c r="F497" s="70"/>
      <c r="G497" s="71"/>
      <c r="H497" s="66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67" customFormat="1" x14ac:dyDescent="0.25">
      <c r="A498" s="1"/>
      <c r="B498" s="68"/>
      <c r="C498" s="68"/>
      <c r="D498" s="69"/>
      <c r="F498" s="70"/>
      <c r="G498" s="71"/>
      <c r="H498" s="66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67" customFormat="1" x14ac:dyDescent="0.25">
      <c r="A499" s="1"/>
      <c r="B499" s="68"/>
      <c r="C499" s="68"/>
      <c r="D499" s="69"/>
      <c r="F499" s="70"/>
      <c r="G499" s="71"/>
      <c r="H499" s="66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67" customFormat="1" x14ac:dyDescent="0.25">
      <c r="A500" s="1"/>
      <c r="B500" s="68"/>
      <c r="C500" s="68"/>
      <c r="D500" s="69"/>
      <c r="F500" s="70"/>
      <c r="G500" s="71"/>
      <c r="H500" s="66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67" customFormat="1" x14ac:dyDescent="0.25">
      <c r="A501" s="1"/>
      <c r="B501" s="68"/>
      <c r="C501" s="68"/>
      <c r="D501" s="69"/>
      <c r="F501" s="70"/>
      <c r="G501" s="71"/>
      <c r="H501" s="66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67" customFormat="1" x14ac:dyDescent="0.25">
      <c r="A502" s="1"/>
      <c r="B502" s="68"/>
      <c r="C502" s="68"/>
      <c r="D502" s="69"/>
      <c r="F502" s="70"/>
      <c r="G502" s="71"/>
      <c r="H502" s="66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67" customFormat="1" x14ac:dyDescent="0.25">
      <c r="A503" s="1"/>
      <c r="B503" s="68"/>
      <c r="C503" s="68"/>
      <c r="D503" s="69"/>
      <c r="F503" s="70"/>
      <c r="G503" s="71"/>
      <c r="H503" s="66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67" customFormat="1" x14ac:dyDescent="0.25">
      <c r="A504" s="1"/>
      <c r="B504" s="68"/>
      <c r="C504" s="68"/>
      <c r="D504" s="69"/>
      <c r="F504" s="70"/>
      <c r="G504" s="71"/>
      <c r="H504" s="66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67" customFormat="1" x14ac:dyDescent="0.25">
      <c r="A505" s="1"/>
      <c r="B505" s="68"/>
      <c r="C505" s="68"/>
      <c r="D505" s="69"/>
      <c r="F505" s="70"/>
      <c r="G505" s="71"/>
      <c r="H505" s="66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67" customFormat="1" x14ac:dyDescent="0.25">
      <c r="A506" s="1"/>
      <c r="B506" s="68"/>
      <c r="C506" s="68"/>
      <c r="D506" s="69"/>
      <c r="F506" s="70"/>
      <c r="G506" s="71"/>
      <c r="H506" s="66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67" customFormat="1" x14ac:dyDescent="0.25">
      <c r="A507" s="1"/>
      <c r="B507" s="68"/>
      <c r="C507" s="68"/>
      <c r="D507" s="69"/>
      <c r="F507" s="70"/>
      <c r="G507" s="71"/>
      <c r="H507" s="66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67" customFormat="1" x14ac:dyDescent="0.25">
      <c r="A508" s="1"/>
      <c r="B508" s="68"/>
      <c r="C508" s="68"/>
      <c r="D508" s="69"/>
      <c r="F508" s="70"/>
      <c r="G508" s="71"/>
      <c r="H508" s="66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67" customFormat="1" x14ac:dyDescent="0.25">
      <c r="A509" s="1"/>
      <c r="B509" s="68"/>
      <c r="C509" s="68"/>
      <c r="D509" s="69"/>
      <c r="F509" s="70"/>
      <c r="G509" s="71"/>
      <c r="H509" s="66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67" customFormat="1" x14ac:dyDescent="0.25">
      <c r="A510" s="1"/>
      <c r="B510" s="68"/>
      <c r="C510" s="68"/>
      <c r="D510" s="69"/>
      <c r="F510" s="70"/>
      <c r="G510" s="71"/>
      <c r="H510" s="66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67" customFormat="1" x14ac:dyDescent="0.25">
      <c r="A511" s="1"/>
      <c r="B511" s="68"/>
      <c r="C511" s="68"/>
      <c r="D511" s="69"/>
      <c r="F511" s="70"/>
      <c r="G511" s="71"/>
      <c r="H511" s="66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67" customFormat="1" x14ac:dyDescent="0.25">
      <c r="A512" s="1"/>
      <c r="B512" s="68"/>
      <c r="C512" s="68"/>
      <c r="D512" s="69"/>
      <c r="F512" s="70"/>
      <c r="G512" s="71"/>
      <c r="H512" s="66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67" customFormat="1" x14ac:dyDescent="0.25">
      <c r="A513" s="1"/>
      <c r="B513" s="68"/>
      <c r="C513" s="68"/>
      <c r="D513" s="69"/>
      <c r="F513" s="70"/>
      <c r="G513" s="71"/>
      <c r="H513" s="66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67" customFormat="1" x14ac:dyDescent="0.25">
      <c r="A514" s="1"/>
      <c r="B514" s="68"/>
      <c r="C514" s="68"/>
      <c r="D514" s="69"/>
      <c r="F514" s="70"/>
      <c r="G514" s="71"/>
      <c r="H514" s="66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67" customFormat="1" x14ac:dyDescent="0.25">
      <c r="A515" s="1"/>
      <c r="B515" s="68"/>
      <c r="C515" s="68"/>
      <c r="D515" s="69"/>
      <c r="F515" s="70"/>
      <c r="G515" s="71"/>
      <c r="H515" s="66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67" customFormat="1" x14ac:dyDescent="0.25">
      <c r="A516" s="1"/>
      <c r="B516" s="68"/>
      <c r="C516" s="68"/>
      <c r="D516" s="69"/>
      <c r="F516" s="70"/>
      <c r="G516" s="71"/>
      <c r="H516" s="66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67" customFormat="1" x14ac:dyDescent="0.25">
      <c r="A517" s="1"/>
      <c r="B517" s="68"/>
      <c r="C517" s="68"/>
      <c r="D517" s="69"/>
      <c r="F517" s="70"/>
      <c r="G517" s="71"/>
      <c r="H517" s="66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67" customFormat="1" x14ac:dyDescent="0.25">
      <c r="A518" s="1"/>
      <c r="B518" s="68"/>
      <c r="C518" s="68"/>
      <c r="D518" s="69"/>
      <c r="F518" s="70"/>
      <c r="G518" s="71"/>
      <c r="H518" s="66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67" customFormat="1" x14ac:dyDescent="0.25">
      <c r="A519" s="1"/>
      <c r="B519" s="68"/>
      <c r="C519" s="68"/>
      <c r="D519" s="69"/>
      <c r="F519" s="70"/>
      <c r="G519" s="71"/>
      <c r="H519" s="66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67" customFormat="1" x14ac:dyDescent="0.25">
      <c r="A520" s="1"/>
      <c r="B520" s="68"/>
      <c r="C520" s="68"/>
      <c r="D520" s="69"/>
      <c r="F520" s="70"/>
      <c r="G520" s="71"/>
      <c r="H520" s="66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67" customFormat="1" x14ac:dyDescent="0.25">
      <c r="A521" s="1"/>
      <c r="B521" s="68"/>
      <c r="C521" s="68"/>
      <c r="D521" s="69"/>
      <c r="F521" s="70"/>
      <c r="G521" s="71"/>
      <c r="H521" s="66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67" customFormat="1" x14ac:dyDescent="0.25">
      <c r="A522" s="1"/>
      <c r="B522" s="68"/>
      <c r="C522" s="68"/>
      <c r="D522" s="69"/>
      <c r="F522" s="70"/>
      <c r="G522" s="71"/>
      <c r="H522" s="66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67" customFormat="1" x14ac:dyDescent="0.25">
      <c r="A523" s="1"/>
      <c r="B523" s="68"/>
      <c r="C523" s="68"/>
      <c r="D523" s="69"/>
      <c r="F523" s="70"/>
      <c r="G523" s="71"/>
      <c r="H523" s="66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67" customFormat="1" x14ac:dyDescent="0.25">
      <c r="A524" s="1"/>
      <c r="B524" s="68"/>
      <c r="C524" s="68"/>
      <c r="D524" s="69"/>
      <c r="F524" s="70"/>
      <c r="G524" s="71"/>
      <c r="H524" s="66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67" customFormat="1" x14ac:dyDescent="0.25">
      <c r="A525" s="1"/>
      <c r="B525" s="68"/>
      <c r="C525" s="68"/>
      <c r="D525" s="69"/>
      <c r="F525" s="70"/>
      <c r="G525" s="71"/>
      <c r="H525" s="66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67" customFormat="1" x14ac:dyDescent="0.25">
      <c r="A526" s="1"/>
      <c r="B526" s="68"/>
      <c r="C526" s="68"/>
      <c r="D526" s="69"/>
      <c r="F526" s="70"/>
      <c r="G526" s="71"/>
      <c r="H526" s="66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67" customFormat="1" x14ac:dyDescent="0.25">
      <c r="A527" s="1"/>
      <c r="B527" s="68"/>
      <c r="C527" s="68"/>
      <c r="D527" s="69"/>
      <c r="F527" s="70"/>
      <c r="G527" s="71"/>
      <c r="H527" s="66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67" customFormat="1" x14ac:dyDescent="0.25">
      <c r="A528" s="1"/>
      <c r="B528" s="68"/>
      <c r="C528" s="68"/>
      <c r="D528" s="69"/>
      <c r="F528" s="70"/>
      <c r="G528" s="71"/>
      <c r="H528" s="66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67" customFormat="1" x14ac:dyDescent="0.25">
      <c r="A529" s="1"/>
      <c r="B529" s="68"/>
      <c r="C529" s="68"/>
      <c r="D529" s="69"/>
      <c r="F529" s="70"/>
      <c r="G529" s="71"/>
      <c r="H529" s="66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67" customFormat="1" x14ac:dyDescent="0.25">
      <c r="A530" s="1"/>
      <c r="B530" s="68"/>
      <c r="C530" s="68"/>
      <c r="D530" s="69"/>
      <c r="F530" s="70"/>
      <c r="G530" s="71"/>
      <c r="H530" s="66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67" customFormat="1" x14ac:dyDescent="0.25">
      <c r="A531" s="1"/>
      <c r="B531" s="68"/>
      <c r="C531" s="68"/>
      <c r="D531" s="69"/>
      <c r="F531" s="70"/>
      <c r="G531" s="71"/>
      <c r="H531" s="66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67" customFormat="1" x14ac:dyDescent="0.25">
      <c r="A532" s="1"/>
      <c r="B532" s="68"/>
      <c r="C532" s="68"/>
      <c r="D532" s="69"/>
      <c r="F532" s="70"/>
      <c r="G532" s="71"/>
      <c r="H532" s="66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67" customFormat="1" x14ac:dyDescent="0.25">
      <c r="A533" s="1"/>
      <c r="B533" s="68"/>
      <c r="C533" s="68"/>
      <c r="D533" s="69"/>
      <c r="F533" s="70"/>
      <c r="G533" s="71"/>
      <c r="H533" s="66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67" customFormat="1" x14ac:dyDescent="0.25">
      <c r="A534" s="1"/>
      <c r="B534" s="68"/>
      <c r="C534" s="68"/>
      <c r="D534" s="69"/>
      <c r="F534" s="70"/>
      <c r="G534" s="71"/>
      <c r="H534" s="66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67" customFormat="1" x14ac:dyDescent="0.25">
      <c r="A535" s="1"/>
      <c r="B535" s="68"/>
      <c r="C535" s="68"/>
      <c r="D535" s="69"/>
      <c r="F535" s="70"/>
      <c r="G535" s="71"/>
      <c r="H535" s="66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67" customFormat="1" x14ac:dyDescent="0.25">
      <c r="A536" s="1"/>
      <c r="B536" s="68"/>
      <c r="C536" s="68"/>
      <c r="D536" s="69"/>
      <c r="F536" s="70"/>
      <c r="G536" s="71"/>
      <c r="H536" s="66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67" customFormat="1" x14ac:dyDescent="0.25">
      <c r="A537" s="1"/>
      <c r="B537" s="68"/>
      <c r="C537" s="68"/>
      <c r="D537" s="69"/>
      <c r="F537" s="70"/>
      <c r="G537" s="71"/>
      <c r="H537" s="66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67" customFormat="1" x14ac:dyDescent="0.25">
      <c r="A538" s="1"/>
      <c r="B538" s="68"/>
      <c r="C538" s="68"/>
      <c r="D538" s="69"/>
      <c r="F538" s="70"/>
      <c r="G538" s="71"/>
      <c r="H538" s="66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67" customFormat="1" x14ac:dyDescent="0.25">
      <c r="A539" s="1"/>
      <c r="B539" s="68"/>
      <c r="C539" s="68"/>
      <c r="D539" s="69"/>
      <c r="F539" s="70"/>
      <c r="G539" s="71"/>
      <c r="H539" s="66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67" customFormat="1" x14ac:dyDescent="0.25">
      <c r="A540" s="1"/>
      <c r="B540" s="68"/>
      <c r="C540" s="68"/>
      <c r="D540" s="69"/>
      <c r="F540" s="70"/>
      <c r="G540" s="71"/>
      <c r="H540" s="66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67" customFormat="1" x14ac:dyDescent="0.25">
      <c r="A541" s="1"/>
      <c r="B541" s="68"/>
      <c r="C541" s="68"/>
      <c r="D541" s="69"/>
      <c r="F541" s="70"/>
      <c r="G541" s="71"/>
      <c r="H541" s="66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67" customFormat="1" x14ac:dyDescent="0.25">
      <c r="A542" s="1"/>
      <c r="B542" s="68"/>
      <c r="C542" s="68"/>
      <c r="D542" s="69"/>
      <c r="F542" s="70"/>
      <c r="G542" s="71"/>
      <c r="H542" s="66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67" customFormat="1" x14ac:dyDescent="0.25">
      <c r="A543" s="1"/>
      <c r="B543" s="68"/>
      <c r="C543" s="68"/>
      <c r="D543" s="69"/>
      <c r="F543" s="70"/>
      <c r="G543" s="71"/>
      <c r="H543" s="66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67" customFormat="1" x14ac:dyDescent="0.25">
      <c r="A544" s="1"/>
      <c r="B544" s="68"/>
      <c r="C544" s="68"/>
      <c r="D544" s="69"/>
      <c r="F544" s="70"/>
      <c r="G544" s="71"/>
      <c r="H544" s="66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67" customFormat="1" x14ac:dyDescent="0.25">
      <c r="A545" s="1"/>
      <c r="B545" s="68"/>
      <c r="C545" s="68"/>
      <c r="D545" s="69"/>
      <c r="F545" s="70"/>
      <c r="G545" s="71"/>
      <c r="H545" s="66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67" customFormat="1" x14ac:dyDescent="0.25">
      <c r="A546" s="1"/>
      <c r="B546" s="68"/>
      <c r="C546" s="68"/>
      <c r="D546" s="69"/>
      <c r="F546" s="70"/>
      <c r="G546" s="71"/>
      <c r="H546" s="66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67" customFormat="1" x14ac:dyDescent="0.25">
      <c r="A547" s="1"/>
      <c r="B547" s="68"/>
      <c r="C547" s="68"/>
      <c r="D547" s="69"/>
      <c r="F547" s="70"/>
      <c r="G547" s="71"/>
      <c r="H547" s="66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67" customFormat="1" x14ac:dyDescent="0.25">
      <c r="A548" s="1"/>
      <c r="B548" s="68"/>
      <c r="C548" s="68"/>
      <c r="D548" s="69"/>
      <c r="F548" s="70"/>
      <c r="G548" s="71"/>
      <c r="H548" s="66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67" customFormat="1" x14ac:dyDescent="0.25">
      <c r="A549" s="1"/>
      <c r="B549" s="68"/>
      <c r="C549" s="68"/>
      <c r="D549" s="69"/>
      <c r="F549" s="70"/>
      <c r="G549" s="71"/>
      <c r="H549" s="66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67" customFormat="1" x14ac:dyDescent="0.25">
      <c r="A550" s="1"/>
      <c r="B550" s="68"/>
      <c r="C550" s="68"/>
      <c r="D550" s="69"/>
      <c r="F550" s="70"/>
      <c r="G550" s="71"/>
      <c r="H550" s="66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67" customFormat="1" x14ac:dyDescent="0.25">
      <c r="A551" s="1"/>
      <c r="B551" s="68"/>
      <c r="C551" s="68"/>
      <c r="D551" s="69"/>
      <c r="F551" s="70"/>
      <c r="G551" s="71"/>
      <c r="H551" s="66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67" customFormat="1" x14ac:dyDescent="0.25">
      <c r="A552" s="1"/>
      <c r="B552" s="68"/>
      <c r="C552" s="68"/>
      <c r="D552" s="69"/>
      <c r="F552" s="70"/>
      <c r="G552" s="71"/>
      <c r="H552" s="66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67" customFormat="1" x14ac:dyDescent="0.25">
      <c r="A553" s="1"/>
      <c r="B553" s="68"/>
      <c r="C553" s="68"/>
      <c r="D553" s="69"/>
      <c r="F553" s="70"/>
      <c r="G553" s="71"/>
      <c r="H553" s="66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67" customFormat="1" x14ac:dyDescent="0.25">
      <c r="A554" s="1"/>
      <c r="B554" s="68"/>
      <c r="C554" s="68"/>
      <c r="D554" s="69"/>
      <c r="F554" s="70"/>
      <c r="G554" s="71"/>
      <c r="H554" s="66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67" customFormat="1" x14ac:dyDescent="0.25">
      <c r="A555" s="1"/>
      <c r="B555" s="68"/>
      <c r="C555" s="68"/>
      <c r="D555" s="69"/>
      <c r="F555" s="70"/>
      <c r="G555" s="71"/>
      <c r="H555" s="66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67" customFormat="1" x14ac:dyDescent="0.25">
      <c r="A556" s="1"/>
      <c r="B556" s="68"/>
      <c r="C556" s="68"/>
      <c r="D556" s="69"/>
      <c r="F556" s="70"/>
      <c r="G556" s="71"/>
      <c r="H556" s="66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67" customFormat="1" x14ac:dyDescent="0.25">
      <c r="A557" s="1"/>
      <c r="B557" s="68"/>
      <c r="C557" s="68"/>
      <c r="D557" s="69"/>
      <c r="F557" s="70"/>
      <c r="G557" s="71"/>
      <c r="H557" s="66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67" customFormat="1" x14ac:dyDescent="0.25">
      <c r="A558" s="1"/>
      <c r="B558" s="68"/>
      <c r="C558" s="68"/>
      <c r="D558" s="69"/>
      <c r="F558" s="70"/>
      <c r="G558" s="71"/>
      <c r="H558" s="66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67" customFormat="1" x14ac:dyDescent="0.25">
      <c r="A559" s="1"/>
      <c r="B559" s="68"/>
      <c r="C559" s="68"/>
      <c r="D559" s="69"/>
      <c r="F559" s="70"/>
      <c r="G559" s="71"/>
      <c r="H559" s="66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67" customFormat="1" x14ac:dyDescent="0.25">
      <c r="A560" s="1"/>
      <c r="B560" s="68"/>
      <c r="C560" s="68"/>
      <c r="D560" s="69"/>
      <c r="F560" s="70"/>
      <c r="G560" s="71"/>
      <c r="H560" s="66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67" customFormat="1" x14ac:dyDescent="0.25">
      <c r="A561" s="1"/>
      <c r="B561" s="68"/>
      <c r="C561" s="68"/>
      <c r="D561" s="69"/>
      <c r="F561" s="70"/>
      <c r="G561" s="71"/>
      <c r="H561" s="66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67" customFormat="1" x14ac:dyDescent="0.25">
      <c r="A562" s="1"/>
      <c r="B562" s="68"/>
      <c r="C562" s="68"/>
      <c r="D562" s="69"/>
      <c r="F562" s="70"/>
      <c r="G562" s="71"/>
      <c r="H562" s="66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67" customFormat="1" x14ac:dyDescent="0.25">
      <c r="A563" s="1"/>
      <c r="B563" s="68"/>
      <c r="C563" s="68"/>
      <c r="D563" s="69"/>
      <c r="F563" s="70"/>
      <c r="G563" s="71"/>
      <c r="H563" s="66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67" customFormat="1" x14ac:dyDescent="0.25">
      <c r="A564" s="1"/>
      <c r="B564" s="68"/>
      <c r="C564" s="68"/>
      <c r="D564" s="69"/>
      <c r="F564" s="70"/>
      <c r="G564" s="71"/>
      <c r="H564" s="66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67" customFormat="1" x14ac:dyDescent="0.25">
      <c r="A565" s="1"/>
      <c r="B565" s="68"/>
      <c r="C565" s="68"/>
      <c r="D565" s="69"/>
      <c r="F565" s="70"/>
      <c r="G565" s="71"/>
      <c r="H565" s="66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67" customFormat="1" x14ac:dyDescent="0.25">
      <c r="A566" s="1"/>
      <c r="B566" s="68"/>
      <c r="C566" s="68"/>
      <c r="D566" s="69"/>
      <c r="F566" s="70"/>
      <c r="G566" s="71"/>
      <c r="H566" s="66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67" customFormat="1" x14ac:dyDescent="0.25">
      <c r="A567" s="1"/>
      <c r="B567" s="68"/>
      <c r="C567" s="68"/>
      <c r="D567" s="69"/>
      <c r="F567" s="70"/>
      <c r="G567" s="71"/>
      <c r="H567" s="66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67" customFormat="1" x14ac:dyDescent="0.25">
      <c r="A568" s="1"/>
      <c r="B568" s="68"/>
      <c r="C568" s="68"/>
      <c r="D568" s="69"/>
      <c r="F568" s="70"/>
      <c r="G568" s="71"/>
      <c r="H568" s="66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67" customFormat="1" x14ac:dyDescent="0.25">
      <c r="A569" s="1"/>
      <c r="B569" s="68"/>
      <c r="C569" s="68"/>
      <c r="D569" s="69"/>
      <c r="F569" s="70"/>
      <c r="G569" s="71"/>
      <c r="H569" s="66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67" customFormat="1" x14ac:dyDescent="0.25">
      <c r="A570" s="1"/>
      <c r="B570" s="68"/>
      <c r="C570" s="68"/>
      <c r="D570" s="69"/>
      <c r="F570" s="70"/>
      <c r="G570" s="71"/>
      <c r="H570" s="66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67" customFormat="1" x14ac:dyDescent="0.25">
      <c r="A571" s="1"/>
      <c r="B571" s="68"/>
      <c r="C571" s="68"/>
      <c r="D571" s="69"/>
      <c r="F571" s="70"/>
      <c r="G571" s="71"/>
      <c r="H571" s="66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67" customFormat="1" x14ac:dyDescent="0.25">
      <c r="A572" s="1"/>
      <c r="B572" s="68"/>
      <c r="C572" s="68"/>
      <c r="D572" s="69"/>
      <c r="F572" s="70"/>
      <c r="G572" s="71"/>
      <c r="H572" s="66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67" customFormat="1" x14ac:dyDescent="0.25">
      <c r="A573" s="1"/>
      <c r="B573" s="68"/>
      <c r="C573" s="68"/>
      <c r="D573" s="69"/>
      <c r="F573" s="70"/>
      <c r="G573" s="71"/>
      <c r="H573" s="66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67" customFormat="1" x14ac:dyDescent="0.25">
      <c r="A574" s="1"/>
      <c r="B574" s="68"/>
      <c r="C574" s="68"/>
      <c r="D574" s="69"/>
      <c r="F574" s="70"/>
      <c r="G574" s="71"/>
      <c r="H574" s="66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67" customFormat="1" x14ac:dyDescent="0.25">
      <c r="A575" s="1"/>
      <c r="B575" s="68"/>
      <c r="C575" s="68"/>
      <c r="D575" s="69"/>
      <c r="F575" s="70"/>
      <c r="G575" s="71"/>
      <c r="H575" s="66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67" customFormat="1" x14ac:dyDescent="0.25">
      <c r="A576" s="1"/>
      <c r="B576" s="68"/>
      <c r="C576" s="68"/>
      <c r="D576" s="69"/>
      <c r="F576" s="70"/>
      <c r="G576" s="71"/>
      <c r="H576" s="66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67" customFormat="1" x14ac:dyDescent="0.25">
      <c r="A577" s="1"/>
      <c r="B577" s="68"/>
      <c r="C577" s="68"/>
      <c r="D577" s="69"/>
      <c r="F577" s="70"/>
      <c r="G577" s="71"/>
      <c r="H577" s="66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67" customFormat="1" x14ac:dyDescent="0.25">
      <c r="A578" s="1"/>
      <c r="B578" s="68"/>
      <c r="C578" s="68"/>
      <c r="D578" s="69"/>
      <c r="F578" s="70"/>
      <c r="G578" s="71"/>
      <c r="H578" s="66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67" customFormat="1" x14ac:dyDescent="0.25">
      <c r="A579" s="1"/>
      <c r="B579" s="68"/>
      <c r="C579" s="68"/>
      <c r="D579" s="69"/>
      <c r="F579" s="70"/>
      <c r="G579" s="71"/>
      <c r="H579" s="66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67" customFormat="1" x14ac:dyDescent="0.25">
      <c r="A580" s="1"/>
      <c r="B580" s="68"/>
      <c r="C580" s="68"/>
      <c r="D580" s="69"/>
      <c r="F580" s="70"/>
      <c r="G580" s="71"/>
      <c r="H580" s="66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67" customFormat="1" x14ac:dyDescent="0.25">
      <c r="A581" s="1"/>
      <c r="B581" s="68"/>
      <c r="C581" s="68"/>
      <c r="D581" s="69"/>
      <c r="F581" s="70"/>
      <c r="G581" s="71"/>
      <c r="H581" s="66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67" customFormat="1" x14ac:dyDescent="0.25">
      <c r="A582" s="1"/>
      <c r="B582" s="68"/>
      <c r="C582" s="68"/>
      <c r="D582" s="69"/>
      <c r="F582" s="70"/>
      <c r="G582" s="71"/>
      <c r="H582" s="66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67" customFormat="1" x14ac:dyDescent="0.25">
      <c r="A583" s="1"/>
      <c r="B583" s="68"/>
      <c r="C583" s="68"/>
      <c r="D583" s="69"/>
      <c r="F583" s="70"/>
      <c r="G583" s="71"/>
      <c r="H583" s="66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67" customFormat="1" x14ac:dyDescent="0.25">
      <c r="A584" s="1"/>
      <c r="B584" s="68"/>
      <c r="C584" s="68"/>
      <c r="D584" s="69"/>
      <c r="F584" s="70"/>
      <c r="G584" s="71"/>
      <c r="H584" s="66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67" customFormat="1" x14ac:dyDescent="0.25">
      <c r="A585" s="1"/>
      <c r="B585" s="68"/>
      <c r="C585" s="68"/>
      <c r="D585" s="69"/>
      <c r="F585" s="70"/>
      <c r="G585" s="71"/>
      <c r="H585" s="66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67" customFormat="1" x14ac:dyDescent="0.25">
      <c r="A586" s="1"/>
      <c r="B586" s="68"/>
      <c r="C586" s="68"/>
      <c r="D586" s="69"/>
      <c r="F586" s="70"/>
      <c r="G586" s="71"/>
      <c r="H586" s="66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67" customFormat="1" x14ac:dyDescent="0.25">
      <c r="A587" s="1"/>
      <c r="B587" s="68"/>
      <c r="C587" s="68"/>
      <c r="D587" s="69"/>
      <c r="F587" s="70"/>
      <c r="G587" s="71"/>
      <c r="H587" s="66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67" customFormat="1" x14ac:dyDescent="0.25">
      <c r="A588" s="1"/>
      <c r="B588" s="68"/>
      <c r="C588" s="68"/>
      <c r="D588" s="69"/>
      <c r="F588" s="70"/>
      <c r="G588" s="71"/>
      <c r="H588" s="66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67" customFormat="1" x14ac:dyDescent="0.25">
      <c r="A589" s="1"/>
      <c r="B589" s="68"/>
      <c r="C589" s="68"/>
      <c r="D589" s="69"/>
      <c r="F589" s="70"/>
      <c r="G589" s="71"/>
      <c r="H589" s="66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67" customFormat="1" x14ac:dyDescent="0.25">
      <c r="A590" s="1"/>
      <c r="B590" s="68"/>
      <c r="C590" s="68"/>
      <c r="D590" s="69"/>
      <c r="F590" s="70"/>
      <c r="G590" s="71"/>
      <c r="H590" s="66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67" customFormat="1" x14ac:dyDescent="0.25">
      <c r="A591" s="1"/>
      <c r="B591" s="68"/>
      <c r="C591" s="68"/>
      <c r="D591" s="69"/>
      <c r="F591" s="70"/>
      <c r="G591" s="71"/>
      <c r="H591" s="66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67" customFormat="1" x14ac:dyDescent="0.25">
      <c r="A592" s="1"/>
      <c r="B592" s="68"/>
      <c r="C592" s="68"/>
      <c r="D592" s="69"/>
      <c r="F592" s="70"/>
      <c r="G592" s="71"/>
      <c r="H592" s="66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67" customFormat="1" x14ac:dyDescent="0.25">
      <c r="A593" s="1"/>
      <c r="B593" s="68"/>
      <c r="C593" s="68"/>
      <c r="D593" s="69"/>
      <c r="F593" s="70"/>
      <c r="G593" s="71"/>
      <c r="H593" s="66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67" customFormat="1" x14ac:dyDescent="0.25">
      <c r="A594" s="1"/>
      <c r="B594" s="68"/>
      <c r="C594" s="68"/>
      <c r="D594" s="69"/>
      <c r="F594" s="70"/>
      <c r="G594" s="71"/>
      <c r="H594" s="66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67" customFormat="1" x14ac:dyDescent="0.25">
      <c r="A595" s="1"/>
      <c r="B595" s="68"/>
      <c r="C595" s="68"/>
      <c r="D595" s="69"/>
      <c r="F595" s="70"/>
      <c r="G595" s="71"/>
      <c r="H595" s="66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67" customFormat="1" x14ac:dyDescent="0.25">
      <c r="A596" s="1"/>
      <c r="B596" s="68"/>
      <c r="C596" s="68"/>
      <c r="D596" s="69"/>
      <c r="F596" s="70"/>
      <c r="G596" s="71"/>
      <c r="H596" s="66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67" customFormat="1" x14ac:dyDescent="0.25">
      <c r="A597" s="1"/>
      <c r="B597" s="68"/>
      <c r="C597" s="68"/>
      <c r="D597" s="69"/>
      <c r="F597" s="70"/>
      <c r="G597" s="71"/>
      <c r="H597" s="66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67" customFormat="1" x14ac:dyDescent="0.25">
      <c r="A598" s="1"/>
      <c r="B598" s="68"/>
      <c r="C598" s="68"/>
      <c r="D598" s="69"/>
      <c r="F598" s="70"/>
      <c r="G598" s="71"/>
      <c r="H598" s="66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67" customFormat="1" x14ac:dyDescent="0.25">
      <c r="A599" s="1"/>
      <c r="B599" s="68"/>
      <c r="C599" s="68"/>
      <c r="D599" s="69"/>
      <c r="F599" s="70"/>
      <c r="G599" s="71"/>
      <c r="H599" s="66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67" customFormat="1" x14ac:dyDescent="0.25">
      <c r="A600" s="1"/>
      <c r="B600" s="68"/>
      <c r="C600" s="68"/>
      <c r="D600" s="69"/>
      <c r="F600" s="70"/>
      <c r="G600" s="71"/>
      <c r="H600" s="66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67" customFormat="1" x14ac:dyDescent="0.25">
      <c r="A601" s="1"/>
      <c r="B601" s="68"/>
      <c r="C601" s="68"/>
      <c r="D601" s="69"/>
      <c r="F601" s="70"/>
      <c r="G601" s="71"/>
      <c r="H601" s="66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67" customFormat="1" x14ac:dyDescent="0.25">
      <c r="A602" s="1"/>
      <c r="B602" s="68"/>
      <c r="C602" s="68"/>
      <c r="D602" s="69"/>
      <c r="F602" s="70"/>
      <c r="G602" s="71"/>
      <c r="H602" s="66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67" customFormat="1" x14ac:dyDescent="0.25">
      <c r="A603" s="1"/>
      <c r="B603" s="68"/>
      <c r="C603" s="68"/>
      <c r="D603" s="69"/>
      <c r="F603" s="70"/>
      <c r="G603" s="71"/>
      <c r="H603" s="66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67" customFormat="1" x14ac:dyDescent="0.25">
      <c r="A604" s="1"/>
      <c r="B604" s="68"/>
      <c r="C604" s="68"/>
      <c r="D604" s="69"/>
      <c r="F604" s="70"/>
      <c r="G604" s="71"/>
      <c r="H604" s="66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67" customFormat="1" x14ac:dyDescent="0.25">
      <c r="A605" s="1"/>
      <c r="B605" s="68"/>
      <c r="C605" s="68"/>
      <c r="D605" s="69"/>
      <c r="F605" s="70"/>
      <c r="G605" s="71"/>
      <c r="H605" s="66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67" customFormat="1" x14ac:dyDescent="0.25">
      <c r="A606" s="1"/>
      <c r="B606" s="68"/>
      <c r="C606" s="68"/>
      <c r="D606" s="69"/>
      <c r="F606" s="70"/>
      <c r="G606" s="71"/>
      <c r="H606" s="66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67" customFormat="1" x14ac:dyDescent="0.25">
      <c r="A607" s="1"/>
      <c r="B607" s="68"/>
      <c r="C607" s="68"/>
      <c r="D607" s="69"/>
      <c r="F607" s="70"/>
      <c r="G607" s="71"/>
      <c r="H607" s="66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67" customFormat="1" x14ac:dyDescent="0.25">
      <c r="A608" s="1"/>
      <c r="B608" s="68"/>
      <c r="C608" s="68"/>
      <c r="D608" s="69"/>
      <c r="F608" s="70"/>
      <c r="G608" s="71"/>
      <c r="H608" s="66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67" customFormat="1" x14ac:dyDescent="0.25">
      <c r="A609" s="1"/>
      <c r="B609" s="68"/>
      <c r="C609" s="68"/>
      <c r="D609" s="69"/>
      <c r="F609" s="70"/>
      <c r="G609" s="71"/>
      <c r="H609" s="66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67" customFormat="1" x14ac:dyDescent="0.25">
      <c r="A610" s="1"/>
      <c r="B610" s="68"/>
      <c r="C610" s="68"/>
      <c r="D610" s="69"/>
      <c r="F610" s="70"/>
      <c r="G610" s="71"/>
      <c r="H610" s="66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67" customFormat="1" x14ac:dyDescent="0.25">
      <c r="A611" s="1"/>
      <c r="B611" s="68"/>
      <c r="C611" s="68"/>
      <c r="D611" s="69"/>
      <c r="F611" s="70"/>
      <c r="G611" s="71"/>
      <c r="H611" s="66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67" customFormat="1" x14ac:dyDescent="0.25">
      <c r="A612" s="1"/>
      <c r="B612" s="68"/>
      <c r="C612" s="68"/>
      <c r="D612" s="69"/>
      <c r="F612" s="70"/>
      <c r="G612" s="71"/>
      <c r="H612" s="66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67" customFormat="1" x14ac:dyDescent="0.25">
      <c r="A613" s="1"/>
      <c r="B613" s="68"/>
      <c r="C613" s="68"/>
      <c r="D613" s="69"/>
      <c r="F613" s="70"/>
      <c r="G613" s="71"/>
      <c r="H613" s="66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67" customFormat="1" x14ac:dyDescent="0.25">
      <c r="A614" s="1"/>
      <c r="B614" s="68"/>
      <c r="C614" s="68"/>
      <c r="D614" s="69"/>
      <c r="F614" s="70"/>
      <c r="G614" s="71"/>
      <c r="H614" s="66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67" customFormat="1" x14ac:dyDescent="0.25">
      <c r="A615" s="1"/>
      <c r="B615" s="68"/>
      <c r="C615" s="68"/>
      <c r="D615" s="69"/>
      <c r="F615" s="70"/>
      <c r="G615" s="71"/>
      <c r="H615" s="66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67" customFormat="1" x14ac:dyDescent="0.25">
      <c r="A616" s="1"/>
      <c r="B616" s="68"/>
      <c r="C616" s="68"/>
      <c r="D616" s="69"/>
      <c r="F616" s="70"/>
      <c r="G616" s="71"/>
      <c r="H616" s="66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67" customFormat="1" x14ac:dyDescent="0.25">
      <c r="A617" s="1"/>
      <c r="B617" s="68"/>
      <c r="C617" s="68"/>
      <c r="D617" s="69"/>
      <c r="F617" s="70"/>
      <c r="G617" s="71"/>
      <c r="H617" s="66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67" customFormat="1" x14ac:dyDescent="0.25">
      <c r="A618" s="1"/>
      <c r="B618" s="68"/>
      <c r="C618" s="68"/>
      <c r="D618" s="69"/>
      <c r="F618" s="70"/>
      <c r="G618" s="71"/>
      <c r="H618" s="66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67" customFormat="1" x14ac:dyDescent="0.25">
      <c r="A619" s="1"/>
      <c r="B619" s="68"/>
      <c r="C619" s="68"/>
      <c r="D619" s="69"/>
      <c r="F619" s="70"/>
      <c r="G619" s="71"/>
      <c r="H619" s="66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67" customFormat="1" x14ac:dyDescent="0.25">
      <c r="A620" s="1"/>
      <c r="B620" s="68"/>
      <c r="C620" s="68"/>
      <c r="D620" s="69"/>
      <c r="F620" s="70"/>
      <c r="G620" s="71"/>
      <c r="H620" s="66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67" customFormat="1" x14ac:dyDescent="0.25">
      <c r="A621" s="1"/>
      <c r="B621" s="68"/>
      <c r="C621" s="68"/>
      <c r="D621" s="69"/>
      <c r="F621" s="70"/>
      <c r="G621" s="71"/>
      <c r="H621" s="66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67" customFormat="1" x14ac:dyDescent="0.25">
      <c r="A622" s="1"/>
      <c r="B622" s="68"/>
      <c r="C622" s="68"/>
      <c r="D622" s="69"/>
      <c r="F622" s="70"/>
      <c r="G622" s="71"/>
      <c r="H622" s="66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67" customFormat="1" x14ac:dyDescent="0.25">
      <c r="A623" s="1"/>
      <c r="B623" s="68"/>
      <c r="C623" s="68"/>
      <c r="D623" s="69"/>
      <c r="F623" s="70"/>
      <c r="G623" s="71"/>
      <c r="H623" s="66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67" customFormat="1" x14ac:dyDescent="0.25">
      <c r="A624" s="1"/>
      <c r="B624" s="68"/>
      <c r="C624" s="68"/>
      <c r="D624" s="69"/>
      <c r="F624" s="70"/>
      <c r="G624" s="71"/>
      <c r="H624" s="66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67" customFormat="1" x14ac:dyDescent="0.25">
      <c r="A625" s="1"/>
      <c r="B625" s="68"/>
      <c r="C625" s="68"/>
      <c r="D625" s="69"/>
      <c r="F625" s="70"/>
      <c r="G625" s="71"/>
      <c r="H625" s="66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67" customFormat="1" x14ac:dyDescent="0.25">
      <c r="A626" s="1"/>
      <c r="B626" s="68"/>
      <c r="C626" s="68"/>
      <c r="D626" s="69"/>
      <c r="F626" s="70"/>
      <c r="G626" s="71"/>
      <c r="H626" s="66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67" customFormat="1" x14ac:dyDescent="0.25">
      <c r="A627" s="1"/>
      <c r="B627" s="68"/>
      <c r="C627" s="68"/>
      <c r="D627" s="69"/>
      <c r="F627" s="70"/>
      <c r="G627" s="71"/>
      <c r="H627" s="66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67" customFormat="1" x14ac:dyDescent="0.25">
      <c r="A628" s="1"/>
      <c r="B628" s="68"/>
      <c r="C628" s="68"/>
      <c r="D628" s="69"/>
      <c r="F628" s="70"/>
      <c r="G628" s="71"/>
      <c r="H628" s="66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67" customFormat="1" x14ac:dyDescent="0.25">
      <c r="A629" s="1"/>
      <c r="B629" s="68"/>
      <c r="C629" s="68"/>
      <c r="D629" s="69"/>
      <c r="F629" s="70"/>
      <c r="G629" s="71"/>
      <c r="H629" s="66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67" customFormat="1" x14ac:dyDescent="0.25">
      <c r="A630" s="1"/>
      <c r="B630" s="68"/>
      <c r="C630" s="68"/>
      <c r="D630" s="69"/>
      <c r="F630" s="70"/>
      <c r="G630" s="71"/>
      <c r="H630" s="66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67" customFormat="1" x14ac:dyDescent="0.25">
      <c r="A631" s="1"/>
      <c r="B631" s="68"/>
      <c r="C631" s="68"/>
      <c r="D631" s="69"/>
      <c r="F631" s="70"/>
      <c r="G631" s="71"/>
      <c r="H631" s="66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67" customFormat="1" x14ac:dyDescent="0.25">
      <c r="A632" s="1"/>
      <c r="B632" s="68"/>
      <c r="C632" s="68"/>
      <c r="D632" s="69"/>
      <c r="F632" s="70"/>
      <c r="G632" s="71"/>
      <c r="H632" s="66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67" customFormat="1" x14ac:dyDescent="0.25">
      <c r="A633" s="1"/>
      <c r="B633" s="68"/>
      <c r="C633" s="68"/>
      <c r="D633" s="69"/>
      <c r="F633" s="70"/>
      <c r="G633" s="71"/>
      <c r="H633" s="66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67" customFormat="1" x14ac:dyDescent="0.25">
      <c r="A634" s="1"/>
      <c r="B634" s="68"/>
      <c r="C634" s="68"/>
      <c r="D634" s="69"/>
      <c r="F634" s="70"/>
      <c r="G634" s="71"/>
      <c r="H634" s="66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67" customFormat="1" x14ac:dyDescent="0.25">
      <c r="A635" s="1"/>
      <c r="B635" s="68"/>
      <c r="C635" s="68"/>
      <c r="D635" s="69"/>
      <c r="F635" s="70"/>
      <c r="G635" s="71"/>
      <c r="H635" s="66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67" customFormat="1" x14ac:dyDescent="0.25">
      <c r="A636" s="1"/>
      <c r="B636" s="68"/>
      <c r="C636" s="68"/>
      <c r="D636" s="69"/>
      <c r="F636" s="70"/>
      <c r="G636" s="71"/>
      <c r="H636" s="66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67" customFormat="1" x14ac:dyDescent="0.25">
      <c r="A637" s="1"/>
      <c r="B637" s="68"/>
      <c r="C637" s="68"/>
      <c r="D637" s="69"/>
      <c r="F637" s="70"/>
      <c r="G637" s="71"/>
      <c r="H637" s="66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67" customFormat="1" x14ac:dyDescent="0.25">
      <c r="A638" s="1"/>
      <c r="B638" s="68"/>
      <c r="C638" s="68"/>
      <c r="D638" s="69"/>
      <c r="F638" s="70"/>
      <c r="G638" s="71"/>
      <c r="H638" s="66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67" customFormat="1" x14ac:dyDescent="0.25">
      <c r="A639" s="1"/>
      <c r="B639" s="68"/>
      <c r="C639" s="68"/>
      <c r="D639" s="69"/>
      <c r="F639" s="70"/>
      <c r="G639" s="71"/>
      <c r="H639" s="66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67" customFormat="1" x14ac:dyDescent="0.25">
      <c r="A640" s="1"/>
      <c r="B640" s="68"/>
      <c r="C640" s="68"/>
      <c r="D640" s="69"/>
      <c r="F640" s="70"/>
      <c r="G640" s="71"/>
      <c r="H640" s="66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67" customFormat="1" x14ac:dyDescent="0.25">
      <c r="A641" s="1"/>
      <c r="B641" s="68"/>
      <c r="C641" s="68"/>
      <c r="D641" s="69"/>
      <c r="F641" s="70"/>
      <c r="G641" s="71"/>
      <c r="H641" s="66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67" customFormat="1" x14ac:dyDescent="0.25">
      <c r="A642" s="1"/>
      <c r="B642" s="68"/>
      <c r="C642" s="68"/>
      <c r="D642" s="69"/>
      <c r="F642" s="70"/>
      <c r="G642" s="71"/>
      <c r="H642" s="66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67" customFormat="1" x14ac:dyDescent="0.25">
      <c r="A643" s="1"/>
      <c r="B643" s="68"/>
      <c r="C643" s="68"/>
      <c r="D643" s="69"/>
      <c r="F643" s="70"/>
      <c r="G643" s="71"/>
      <c r="H643" s="66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67" customFormat="1" x14ac:dyDescent="0.25">
      <c r="A644" s="1"/>
      <c r="B644" s="68"/>
      <c r="C644" s="68"/>
      <c r="D644" s="69"/>
      <c r="F644" s="70"/>
      <c r="G644" s="71"/>
      <c r="H644" s="66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67" customFormat="1" x14ac:dyDescent="0.25">
      <c r="A645" s="1"/>
      <c r="B645" s="68"/>
      <c r="C645" s="68"/>
      <c r="D645" s="69"/>
      <c r="F645" s="70"/>
      <c r="G645" s="71"/>
      <c r="H645" s="66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67" customFormat="1" x14ac:dyDescent="0.25">
      <c r="A646" s="1"/>
      <c r="B646" s="68"/>
      <c r="C646" s="68"/>
      <c r="D646" s="69"/>
      <c r="F646" s="70"/>
      <c r="G646" s="71"/>
      <c r="H646" s="66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67" customFormat="1" x14ac:dyDescent="0.25">
      <c r="A647" s="1"/>
      <c r="B647" s="68"/>
      <c r="C647" s="68"/>
      <c r="D647" s="69"/>
      <c r="F647" s="70"/>
      <c r="G647" s="71"/>
      <c r="H647" s="66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67" customFormat="1" x14ac:dyDescent="0.25">
      <c r="A648" s="1"/>
      <c r="B648" s="68"/>
      <c r="C648" s="68"/>
      <c r="D648" s="69"/>
      <c r="F648" s="70"/>
      <c r="G648" s="71"/>
      <c r="H648" s="66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67" customFormat="1" x14ac:dyDescent="0.25">
      <c r="A649" s="1"/>
      <c r="B649" s="68"/>
      <c r="C649" s="68"/>
      <c r="D649" s="69"/>
      <c r="F649" s="70"/>
      <c r="G649" s="71"/>
      <c r="H649" s="66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67" customFormat="1" x14ac:dyDescent="0.25">
      <c r="A650" s="1"/>
      <c r="B650" s="68"/>
      <c r="C650" s="68"/>
      <c r="D650" s="69"/>
      <c r="F650" s="70"/>
      <c r="G650" s="71"/>
      <c r="H650" s="66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67" customFormat="1" x14ac:dyDescent="0.25">
      <c r="A651" s="1"/>
      <c r="B651" s="68"/>
      <c r="C651" s="68"/>
      <c r="D651" s="69"/>
      <c r="F651" s="70"/>
      <c r="G651" s="71"/>
      <c r="H651" s="66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67" customFormat="1" x14ac:dyDescent="0.25">
      <c r="A652" s="1"/>
      <c r="B652" s="68"/>
      <c r="C652" s="68"/>
      <c r="D652" s="69"/>
      <c r="F652" s="70"/>
      <c r="G652" s="71"/>
      <c r="H652" s="66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67" customFormat="1" x14ac:dyDescent="0.25">
      <c r="A653" s="1"/>
      <c r="B653" s="68"/>
      <c r="C653" s="68"/>
      <c r="D653" s="69"/>
      <c r="F653" s="70"/>
      <c r="G653" s="71"/>
      <c r="H653" s="66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67" customFormat="1" x14ac:dyDescent="0.25">
      <c r="A654" s="1"/>
      <c r="B654" s="68"/>
      <c r="C654" s="68"/>
      <c r="D654" s="69"/>
      <c r="F654" s="70"/>
      <c r="G654" s="71"/>
      <c r="H654" s="66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67" customFormat="1" x14ac:dyDescent="0.25">
      <c r="A655" s="1"/>
      <c r="B655" s="68"/>
      <c r="C655" s="68"/>
      <c r="D655" s="69"/>
      <c r="F655" s="70"/>
      <c r="G655" s="71"/>
      <c r="H655" s="66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67" customFormat="1" x14ac:dyDescent="0.25">
      <c r="A656" s="1"/>
      <c r="B656" s="68"/>
      <c r="C656" s="68"/>
      <c r="D656" s="69"/>
      <c r="F656" s="70"/>
      <c r="G656" s="71"/>
      <c r="H656" s="66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67" customFormat="1" x14ac:dyDescent="0.25">
      <c r="A657" s="1"/>
      <c r="B657" s="68"/>
      <c r="C657" s="68"/>
      <c r="D657" s="69"/>
      <c r="F657" s="70"/>
      <c r="G657" s="71"/>
      <c r="H657" s="66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67" customFormat="1" x14ac:dyDescent="0.25">
      <c r="A658" s="1"/>
      <c r="B658" s="68"/>
      <c r="C658" s="68"/>
      <c r="D658" s="69"/>
      <c r="F658" s="70"/>
      <c r="G658" s="71"/>
      <c r="H658" s="66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67" customFormat="1" x14ac:dyDescent="0.25">
      <c r="A659" s="1"/>
      <c r="B659" s="68"/>
      <c r="C659" s="68"/>
      <c r="D659" s="69"/>
      <c r="F659" s="70"/>
      <c r="G659" s="71"/>
      <c r="H659" s="66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67" customFormat="1" x14ac:dyDescent="0.25">
      <c r="A660" s="1"/>
      <c r="B660" s="68"/>
      <c r="C660" s="68"/>
      <c r="D660" s="69"/>
      <c r="F660" s="70"/>
      <c r="G660" s="71"/>
      <c r="H660" s="66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67" customFormat="1" x14ac:dyDescent="0.25">
      <c r="A661" s="1"/>
      <c r="B661" s="68"/>
      <c r="C661" s="68"/>
      <c r="D661" s="69"/>
      <c r="F661" s="70"/>
      <c r="G661" s="71"/>
      <c r="H661" s="66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67" customFormat="1" x14ac:dyDescent="0.25">
      <c r="A662" s="1"/>
      <c r="B662" s="68"/>
      <c r="C662" s="68"/>
      <c r="D662" s="69"/>
      <c r="F662" s="70"/>
      <c r="G662" s="71"/>
      <c r="H662" s="66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67" customFormat="1" x14ac:dyDescent="0.25">
      <c r="A663" s="1"/>
      <c r="B663" s="68"/>
      <c r="C663" s="68"/>
      <c r="D663" s="69"/>
      <c r="F663" s="70"/>
      <c r="G663" s="71"/>
      <c r="H663" s="66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67" customFormat="1" x14ac:dyDescent="0.25">
      <c r="A664" s="1"/>
      <c r="B664" s="68"/>
      <c r="C664" s="68"/>
      <c r="D664" s="69"/>
      <c r="F664" s="70"/>
      <c r="G664" s="71"/>
      <c r="H664" s="66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67" customFormat="1" x14ac:dyDescent="0.25">
      <c r="A665" s="1"/>
      <c r="B665" s="68"/>
      <c r="C665" s="68"/>
      <c r="D665" s="69"/>
      <c r="F665" s="70"/>
      <c r="G665" s="71"/>
      <c r="H665" s="66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67" customFormat="1" x14ac:dyDescent="0.25">
      <c r="A666" s="1"/>
      <c r="B666" s="68"/>
      <c r="C666" s="68"/>
      <c r="D666" s="69"/>
      <c r="F666" s="70"/>
      <c r="G666" s="71"/>
      <c r="H666" s="66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67" customFormat="1" x14ac:dyDescent="0.25">
      <c r="A667" s="1"/>
      <c r="B667" s="68"/>
      <c r="C667" s="68"/>
      <c r="D667" s="69"/>
      <c r="F667" s="70"/>
      <c r="G667" s="71"/>
      <c r="H667" s="66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67" customFormat="1" x14ac:dyDescent="0.25">
      <c r="A668" s="1"/>
      <c r="B668" s="68"/>
      <c r="C668" s="68"/>
      <c r="D668" s="69"/>
      <c r="F668" s="70"/>
      <c r="G668" s="71"/>
      <c r="H668" s="66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67" customFormat="1" x14ac:dyDescent="0.25">
      <c r="A669" s="1"/>
      <c r="B669" s="68"/>
      <c r="C669" s="68"/>
      <c r="D669" s="69"/>
      <c r="F669" s="70"/>
      <c r="G669" s="71"/>
      <c r="H669" s="66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67" customFormat="1" x14ac:dyDescent="0.25">
      <c r="A670" s="1"/>
      <c r="B670" s="68"/>
      <c r="C670" s="68"/>
      <c r="D670" s="69"/>
      <c r="F670" s="70"/>
      <c r="G670" s="71"/>
      <c r="H670" s="66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67" customFormat="1" x14ac:dyDescent="0.25">
      <c r="A671" s="1"/>
      <c r="B671" s="68"/>
      <c r="C671" s="68"/>
      <c r="D671" s="69"/>
      <c r="F671" s="70"/>
      <c r="G671" s="71"/>
      <c r="H671" s="66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67" customFormat="1" x14ac:dyDescent="0.25">
      <c r="A672" s="1"/>
      <c r="B672" s="68"/>
      <c r="C672" s="68"/>
      <c r="D672" s="69"/>
      <c r="F672" s="70"/>
      <c r="G672" s="71"/>
      <c r="H672" s="66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67" customFormat="1" x14ac:dyDescent="0.25">
      <c r="A673" s="1"/>
      <c r="B673" s="68"/>
      <c r="C673" s="68"/>
      <c r="D673" s="69"/>
      <c r="F673" s="70"/>
      <c r="G673" s="71"/>
      <c r="H673" s="66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67" customFormat="1" x14ac:dyDescent="0.25">
      <c r="A674" s="1"/>
      <c r="B674" s="68"/>
      <c r="C674" s="68"/>
      <c r="D674" s="69"/>
      <c r="F674" s="70"/>
      <c r="G674" s="71"/>
      <c r="H674" s="66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67" customFormat="1" x14ac:dyDescent="0.25">
      <c r="A675" s="1"/>
      <c r="B675" s="68"/>
      <c r="C675" s="68"/>
      <c r="D675" s="69"/>
      <c r="F675" s="70"/>
      <c r="G675" s="71"/>
      <c r="H675" s="66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67" customFormat="1" x14ac:dyDescent="0.25">
      <c r="A676" s="1"/>
      <c r="B676" s="68"/>
      <c r="C676" s="68"/>
      <c r="D676" s="69"/>
      <c r="F676" s="70"/>
      <c r="G676" s="71"/>
      <c r="H676" s="66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67" customFormat="1" x14ac:dyDescent="0.25">
      <c r="A677" s="1"/>
      <c r="B677" s="68"/>
      <c r="C677" s="68"/>
      <c r="D677" s="69"/>
      <c r="F677" s="70"/>
      <c r="G677" s="71"/>
      <c r="H677" s="66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67" customFormat="1" x14ac:dyDescent="0.25">
      <c r="A678" s="1"/>
      <c r="B678" s="68"/>
      <c r="C678" s="68"/>
      <c r="D678" s="69"/>
      <c r="F678" s="70"/>
      <c r="G678" s="71"/>
      <c r="H678" s="66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67" customFormat="1" x14ac:dyDescent="0.25">
      <c r="A679" s="1"/>
      <c r="B679" s="68"/>
      <c r="C679" s="68"/>
      <c r="D679" s="69"/>
      <c r="F679" s="70"/>
      <c r="G679" s="71"/>
      <c r="H679" s="66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67" customFormat="1" x14ac:dyDescent="0.25">
      <c r="A680" s="1"/>
      <c r="B680" s="68"/>
      <c r="C680" s="68"/>
      <c r="D680" s="69"/>
      <c r="F680" s="70"/>
      <c r="G680" s="71"/>
      <c r="H680" s="66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67" customFormat="1" x14ac:dyDescent="0.25">
      <c r="A681" s="1"/>
      <c r="B681" s="68"/>
      <c r="C681" s="68"/>
      <c r="D681" s="69"/>
      <c r="F681" s="70"/>
      <c r="G681" s="71"/>
      <c r="H681" s="66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67" customFormat="1" x14ac:dyDescent="0.25">
      <c r="A682" s="1"/>
      <c r="B682" s="68"/>
      <c r="C682" s="68"/>
      <c r="D682" s="69"/>
      <c r="F682" s="70"/>
      <c r="G682" s="71"/>
      <c r="H682" s="66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67" customFormat="1" x14ac:dyDescent="0.25">
      <c r="A683" s="1"/>
      <c r="B683" s="68"/>
      <c r="C683" s="68"/>
      <c r="D683" s="69"/>
      <c r="F683" s="70"/>
      <c r="G683" s="71"/>
      <c r="H683" s="66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67" customFormat="1" x14ac:dyDescent="0.25">
      <c r="A684" s="1"/>
      <c r="B684" s="68"/>
      <c r="C684" s="68"/>
      <c r="D684" s="69"/>
      <c r="F684" s="70"/>
      <c r="G684" s="71"/>
      <c r="H684" s="66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67" customFormat="1" x14ac:dyDescent="0.25">
      <c r="A685" s="1"/>
      <c r="B685" s="68"/>
      <c r="C685" s="68"/>
      <c r="D685" s="69"/>
      <c r="F685" s="70"/>
      <c r="G685" s="71"/>
      <c r="H685" s="66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67" customFormat="1" x14ac:dyDescent="0.25">
      <c r="A686" s="1"/>
      <c r="B686" s="68"/>
      <c r="C686" s="68"/>
      <c r="D686" s="69"/>
      <c r="F686" s="70"/>
      <c r="G686" s="71"/>
      <c r="H686" s="66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67" customFormat="1" x14ac:dyDescent="0.25">
      <c r="A687" s="1"/>
      <c r="B687" s="68"/>
      <c r="C687" s="68"/>
      <c r="D687" s="69"/>
      <c r="F687" s="70"/>
      <c r="G687" s="71"/>
      <c r="H687" s="66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67" customFormat="1" x14ac:dyDescent="0.25">
      <c r="A688" s="1"/>
      <c r="B688" s="68"/>
      <c r="C688" s="68"/>
      <c r="D688" s="69"/>
      <c r="F688" s="70"/>
      <c r="G688" s="71"/>
      <c r="H688" s="66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67" customFormat="1" x14ac:dyDescent="0.25">
      <c r="A689" s="1"/>
      <c r="B689" s="68"/>
      <c r="C689" s="68"/>
      <c r="D689" s="69"/>
      <c r="F689" s="70"/>
      <c r="G689" s="71"/>
      <c r="H689" s="66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67" customFormat="1" x14ac:dyDescent="0.25">
      <c r="A690" s="1"/>
      <c r="B690" s="68"/>
      <c r="C690" s="68"/>
      <c r="D690" s="69"/>
      <c r="F690" s="70"/>
      <c r="G690" s="71"/>
      <c r="H690" s="66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67" customFormat="1" x14ac:dyDescent="0.25">
      <c r="A691" s="1"/>
      <c r="B691" s="68"/>
      <c r="C691" s="68"/>
      <c r="D691" s="69"/>
      <c r="F691" s="70"/>
      <c r="G691" s="71"/>
      <c r="H691" s="66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67" customFormat="1" x14ac:dyDescent="0.25">
      <c r="A692" s="1"/>
      <c r="B692" s="68"/>
      <c r="C692" s="68"/>
      <c r="D692" s="69"/>
      <c r="F692" s="70"/>
      <c r="G692" s="71"/>
      <c r="H692" s="66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67" customFormat="1" x14ac:dyDescent="0.25">
      <c r="A693" s="1"/>
      <c r="B693" s="68"/>
      <c r="C693" s="68"/>
      <c r="D693" s="69"/>
      <c r="F693" s="70"/>
      <c r="G693" s="71"/>
      <c r="H693" s="66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67" customFormat="1" x14ac:dyDescent="0.25">
      <c r="A694" s="1"/>
      <c r="B694" s="68"/>
      <c r="C694" s="68"/>
      <c r="D694" s="69"/>
      <c r="F694" s="70"/>
      <c r="G694" s="71"/>
      <c r="H694" s="66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67" customFormat="1" x14ac:dyDescent="0.25">
      <c r="A695" s="1"/>
      <c r="B695" s="68"/>
      <c r="C695" s="68"/>
      <c r="D695" s="69"/>
      <c r="F695" s="70"/>
      <c r="G695" s="71"/>
      <c r="H695" s="66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67" customFormat="1" x14ac:dyDescent="0.25">
      <c r="A696" s="1"/>
      <c r="B696" s="68"/>
      <c r="C696" s="68"/>
      <c r="D696" s="69"/>
      <c r="F696" s="70"/>
      <c r="G696" s="71"/>
      <c r="H696" s="66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67" customFormat="1" x14ac:dyDescent="0.25">
      <c r="A697" s="1"/>
      <c r="B697" s="68"/>
      <c r="C697" s="68"/>
      <c r="D697" s="69"/>
      <c r="F697" s="70"/>
      <c r="G697" s="71"/>
      <c r="H697" s="66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67" customFormat="1" x14ac:dyDescent="0.25">
      <c r="A698" s="1"/>
      <c r="B698" s="68"/>
      <c r="C698" s="68"/>
      <c r="D698" s="69"/>
      <c r="F698" s="70"/>
      <c r="G698" s="71"/>
      <c r="H698" s="66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67" customFormat="1" x14ac:dyDescent="0.25">
      <c r="A699" s="1"/>
      <c r="B699" s="68"/>
      <c r="C699" s="68"/>
      <c r="D699" s="69"/>
      <c r="F699" s="70"/>
      <c r="G699" s="71"/>
      <c r="H699" s="66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67" customFormat="1" x14ac:dyDescent="0.25">
      <c r="A700" s="1"/>
      <c r="B700" s="68"/>
      <c r="C700" s="68"/>
      <c r="D700" s="69"/>
      <c r="F700" s="70"/>
      <c r="G700" s="71"/>
      <c r="H700" s="66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67" customFormat="1" x14ac:dyDescent="0.25">
      <c r="A701" s="1"/>
      <c r="B701" s="68"/>
      <c r="C701" s="68"/>
      <c r="D701" s="69"/>
      <c r="F701" s="70"/>
      <c r="G701" s="71"/>
      <c r="H701" s="66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67" customFormat="1" x14ac:dyDescent="0.25">
      <c r="A702" s="1"/>
      <c r="B702" s="68"/>
      <c r="C702" s="68"/>
      <c r="D702" s="69"/>
      <c r="F702" s="70"/>
      <c r="G702" s="71"/>
      <c r="H702" s="66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67" customFormat="1" x14ac:dyDescent="0.25">
      <c r="A703" s="1"/>
      <c r="B703" s="68"/>
      <c r="C703" s="68"/>
      <c r="D703" s="69"/>
      <c r="F703" s="70"/>
      <c r="G703" s="71"/>
      <c r="H703" s="66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67" customFormat="1" x14ac:dyDescent="0.25">
      <c r="A704" s="1"/>
      <c r="B704" s="68"/>
      <c r="C704" s="68"/>
      <c r="D704" s="69"/>
      <c r="F704" s="70"/>
      <c r="G704" s="71"/>
      <c r="H704" s="66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67" customFormat="1" x14ac:dyDescent="0.25">
      <c r="A705" s="1"/>
      <c r="B705" s="68"/>
      <c r="C705" s="68"/>
      <c r="D705" s="69"/>
      <c r="F705" s="70"/>
      <c r="G705" s="71"/>
      <c r="H705" s="66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67" customFormat="1" x14ac:dyDescent="0.25">
      <c r="A706" s="1"/>
      <c r="B706" s="68"/>
      <c r="C706" s="68"/>
      <c r="D706" s="69"/>
      <c r="F706" s="70"/>
      <c r="G706" s="71"/>
      <c r="H706" s="66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67" customFormat="1" x14ac:dyDescent="0.25">
      <c r="A707" s="1"/>
      <c r="B707" s="68"/>
      <c r="C707" s="68"/>
      <c r="D707" s="69"/>
      <c r="F707" s="70"/>
      <c r="G707" s="71"/>
      <c r="H707" s="66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67" customFormat="1" x14ac:dyDescent="0.25">
      <c r="A708" s="1"/>
      <c r="B708" s="68"/>
      <c r="C708" s="68"/>
      <c r="D708" s="69"/>
      <c r="F708" s="70"/>
      <c r="G708" s="71"/>
      <c r="H708" s="66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67" customFormat="1" x14ac:dyDescent="0.25">
      <c r="A709" s="1"/>
      <c r="B709" s="68"/>
      <c r="C709" s="68"/>
      <c r="D709" s="69"/>
      <c r="F709" s="70"/>
      <c r="G709" s="71"/>
      <c r="H709" s="66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67" customFormat="1" x14ac:dyDescent="0.25">
      <c r="A710" s="1"/>
      <c r="B710" s="68"/>
      <c r="C710" s="68"/>
      <c r="D710" s="69"/>
      <c r="F710" s="70"/>
      <c r="G710" s="71"/>
      <c r="H710" s="66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67" customFormat="1" x14ac:dyDescent="0.25">
      <c r="A711" s="1"/>
      <c r="B711" s="68"/>
      <c r="C711" s="68"/>
      <c r="D711" s="69"/>
      <c r="F711" s="70"/>
      <c r="G711" s="71"/>
      <c r="H711" s="66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67" customFormat="1" x14ac:dyDescent="0.25">
      <c r="A712" s="1"/>
      <c r="B712" s="68"/>
      <c r="C712" s="68"/>
      <c r="D712" s="69"/>
      <c r="F712" s="70"/>
      <c r="G712" s="71"/>
      <c r="H712" s="66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67" customFormat="1" x14ac:dyDescent="0.25">
      <c r="A713" s="1"/>
      <c r="B713" s="68"/>
      <c r="C713" s="68"/>
      <c r="D713" s="69"/>
      <c r="F713" s="70"/>
      <c r="G713" s="71"/>
      <c r="H713" s="66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67" customFormat="1" x14ac:dyDescent="0.25">
      <c r="A714" s="1"/>
      <c r="B714" s="68"/>
      <c r="C714" s="68"/>
      <c r="D714" s="69"/>
      <c r="F714" s="70"/>
      <c r="G714" s="71"/>
      <c r="H714" s="66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67" customFormat="1" x14ac:dyDescent="0.25">
      <c r="A715" s="1"/>
      <c r="B715" s="68"/>
      <c r="C715" s="68"/>
      <c r="D715" s="69"/>
      <c r="F715" s="70"/>
      <c r="G715" s="71"/>
      <c r="H715" s="66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67" customFormat="1" x14ac:dyDescent="0.25">
      <c r="A716" s="1"/>
      <c r="B716" s="68"/>
      <c r="C716" s="68"/>
      <c r="D716" s="69"/>
      <c r="F716" s="70"/>
      <c r="G716" s="71"/>
      <c r="H716" s="66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67" customFormat="1" x14ac:dyDescent="0.25">
      <c r="A717" s="1"/>
      <c r="B717" s="68"/>
      <c r="C717" s="68"/>
      <c r="D717" s="69"/>
      <c r="F717" s="70"/>
      <c r="G717" s="71"/>
      <c r="H717" s="66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67" customFormat="1" x14ac:dyDescent="0.25">
      <c r="A718" s="1"/>
      <c r="B718" s="68"/>
      <c r="C718" s="68"/>
      <c r="D718" s="69"/>
      <c r="F718" s="70"/>
      <c r="G718" s="71"/>
      <c r="H718" s="66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67" customFormat="1" x14ac:dyDescent="0.25">
      <c r="A719" s="1"/>
      <c r="B719" s="68"/>
      <c r="C719" s="68"/>
      <c r="D719" s="69"/>
      <c r="F719" s="70"/>
      <c r="G719" s="71"/>
      <c r="H719" s="66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67" customFormat="1" x14ac:dyDescent="0.25">
      <c r="A720" s="1"/>
      <c r="B720" s="68"/>
      <c r="C720" s="68"/>
      <c r="D720" s="69"/>
      <c r="F720" s="70"/>
      <c r="G720" s="71"/>
      <c r="H720" s="66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67" customFormat="1" x14ac:dyDescent="0.25">
      <c r="A721" s="1"/>
      <c r="B721" s="68"/>
      <c r="C721" s="68"/>
      <c r="D721" s="69"/>
      <c r="F721" s="70"/>
      <c r="G721" s="71"/>
      <c r="H721" s="66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67" customFormat="1" x14ac:dyDescent="0.25">
      <c r="A722" s="1"/>
      <c r="B722" s="68"/>
      <c r="C722" s="68"/>
      <c r="D722" s="69"/>
      <c r="F722" s="70"/>
      <c r="G722" s="71"/>
      <c r="H722" s="66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67" customFormat="1" x14ac:dyDescent="0.25">
      <c r="A723" s="1"/>
      <c r="B723" s="68"/>
      <c r="C723" s="68"/>
      <c r="D723" s="69"/>
      <c r="F723" s="70"/>
      <c r="G723" s="71"/>
      <c r="H723" s="66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67" customFormat="1" x14ac:dyDescent="0.25">
      <c r="A724" s="1"/>
      <c r="B724" s="68"/>
      <c r="C724" s="68"/>
      <c r="D724" s="69"/>
      <c r="F724" s="70"/>
      <c r="G724" s="71"/>
      <c r="H724" s="66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67" customFormat="1" x14ac:dyDescent="0.25">
      <c r="A725" s="1"/>
      <c r="B725" s="68"/>
      <c r="C725" s="68"/>
      <c r="D725" s="69"/>
      <c r="F725" s="70"/>
      <c r="G725" s="71"/>
      <c r="H725" s="66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67" customFormat="1" x14ac:dyDescent="0.25">
      <c r="A726" s="1"/>
      <c r="B726" s="68"/>
      <c r="C726" s="68"/>
      <c r="D726" s="69"/>
      <c r="F726" s="70"/>
      <c r="G726" s="71"/>
      <c r="H726" s="66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67" customFormat="1" x14ac:dyDescent="0.25">
      <c r="A727" s="1"/>
      <c r="B727" s="68"/>
      <c r="C727" s="68"/>
      <c r="D727" s="69"/>
      <c r="F727" s="70"/>
      <c r="G727" s="71"/>
      <c r="H727" s="66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67" customFormat="1" x14ac:dyDescent="0.25">
      <c r="A728" s="1"/>
      <c r="B728" s="68"/>
      <c r="C728" s="68"/>
      <c r="D728" s="69"/>
      <c r="F728" s="70"/>
      <c r="G728" s="71"/>
      <c r="H728" s="66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67" customFormat="1" x14ac:dyDescent="0.25">
      <c r="A729" s="1"/>
      <c r="B729" s="68"/>
      <c r="C729" s="68"/>
      <c r="D729" s="69"/>
      <c r="F729" s="70"/>
      <c r="G729" s="71"/>
      <c r="H729" s="66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67" customFormat="1" x14ac:dyDescent="0.25">
      <c r="A730" s="1"/>
      <c r="B730" s="68"/>
      <c r="C730" s="68"/>
      <c r="D730" s="69"/>
      <c r="F730" s="70"/>
      <c r="G730" s="71"/>
      <c r="H730" s="66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67" customFormat="1" x14ac:dyDescent="0.25">
      <c r="A731" s="1"/>
      <c r="B731" s="68"/>
      <c r="C731" s="68"/>
      <c r="D731" s="69"/>
      <c r="F731" s="70"/>
      <c r="G731" s="71"/>
      <c r="H731" s="66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67" customFormat="1" x14ac:dyDescent="0.25">
      <c r="A732" s="1"/>
      <c r="B732" s="68"/>
      <c r="C732" s="68"/>
      <c r="D732" s="69"/>
      <c r="F732" s="70"/>
      <c r="G732" s="71"/>
      <c r="H732" s="66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67" customFormat="1" x14ac:dyDescent="0.25">
      <c r="A733" s="1"/>
      <c r="B733" s="68"/>
      <c r="C733" s="68"/>
      <c r="D733" s="69"/>
      <c r="F733" s="70"/>
      <c r="G733" s="71"/>
      <c r="H733" s="66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67" customFormat="1" x14ac:dyDescent="0.25">
      <c r="A734" s="1"/>
      <c r="B734" s="68"/>
      <c r="C734" s="68"/>
      <c r="D734" s="69"/>
      <c r="F734" s="70"/>
      <c r="G734" s="71"/>
      <c r="H734" s="66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67" customFormat="1" x14ac:dyDescent="0.25">
      <c r="A735" s="1"/>
      <c r="B735" s="68"/>
      <c r="C735" s="68"/>
      <c r="D735" s="69"/>
      <c r="F735" s="70"/>
      <c r="G735" s="71"/>
      <c r="H735" s="66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67" customFormat="1" x14ac:dyDescent="0.25">
      <c r="A736" s="1"/>
      <c r="B736" s="68"/>
      <c r="C736" s="68"/>
      <c r="D736" s="69"/>
      <c r="F736" s="70"/>
      <c r="G736" s="71"/>
      <c r="H736" s="66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67" customFormat="1" x14ac:dyDescent="0.25">
      <c r="A737" s="1"/>
      <c r="B737" s="68"/>
      <c r="C737" s="68"/>
      <c r="D737" s="69"/>
      <c r="F737" s="70"/>
      <c r="G737" s="71"/>
      <c r="H737" s="66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67" customFormat="1" x14ac:dyDescent="0.25">
      <c r="A738" s="1"/>
      <c r="B738" s="68"/>
      <c r="C738" s="68"/>
      <c r="D738" s="69"/>
      <c r="F738" s="70"/>
      <c r="G738" s="71"/>
      <c r="H738" s="66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67" customFormat="1" x14ac:dyDescent="0.25">
      <c r="A739" s="1"/>
      <c r="B739" s="68"/>
      <c r="C739" s="68"/>
      <c r="D739" s="69"/>
      <c r="F739" s="70"/>
      <c r="G739" s="71"/>
      <c r="H739" s="66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67" customFormat="1" x14ac:dyDescent="0.25">
      <c r="A740" s="1"/>
      <c r="B740" s="68"/>
      <c r="C740" s="68"/>
      <c r="D740" s="69"/>
      <c r="F740" s="70"/>
      <c r="G740" s="71"/>
      <c r="H740" s="66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67" customFormat="1" x14ac:dyDescent="0.25">
      <c r="A741" s="1"/>
      <c r="B741" s="68"/>
      <c r="C741" s="68"/>
      <c r="D741" s="69"/>
      <c r="F741" s="70"/>
      <c r="G741" s="71"/>
      <c r="H741" s="66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67" customFormat="1" x14ac:dyDescent="0.25">
      <c r="A742" s="1"/>
      <c r="B742" s="68"/>
      <c r="C742" s="68"/>
      <c r="D742" s="69"/>
      <c r="F742" s="70"/>
      <c r="G742" s="71"/>
      <c r="H742" s="66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67" customFormat="1" x14ac:dyDescent="0.25">
      <c r="A743" s="1"/>
      <c r="B743" s="68"/>
      <c r="C743" s="68"/>
      <c r="D743" s="69"/>
      <c r="F743" s="70"/>
      <c r="G743" s="71"/>
      <c r="H743" s="66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67" customFormat="1" x14ac:dyDescent="0.25">
      <c r="A744" s="1"/>
      <c r="B744" s="68"/>
      <c r="C744" s="68"/>
      <c r="D744" s="69"/>
      <c r="F744" s="70"/>
      <c r="G744" s="71"/>
      <c r="H744" s="66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67" customFormat="1" x14ac:dyDescent="0.25">
      <c r="A745" s="1"/>
      <c r="B745" s="68"/>
      <c r="C745" s="68"/>
      <c r="D745" s="69"/>
      <c r="F745" s="70"/>
      <c r="G745" s="71"/>
      <c r="H745" s="66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67" customFormat="1" x14ac:dyDescent="0.25">
      <c r="A746" s="1"/>
      <c r="B746" s="68"/>
      <c r="C746" s="68"/>
      <c r="D746" s="69"/>
      <c r="F746" s="70"/>
      <c r="G746" s="71"/>
      <c r="H746" s="66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67" customFormat="1" x14ac:dyDescent="0.25">
      <c r="A747" s="1"/>
      <c r="B747" s="68"/>
      <c r="C747" s="68"/>
      <c r="D747" s="69"/>
      <c r="F747" s="70"/>
      <c r="G747" s="71"/>
      <c r="H747" s="66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67" customFormat="1" x14ac:dyDescent="0.25">
      <c r="A748" s="1"/>
      <c r="B748" s="68"/>
      <c r="C748" s="68"/>
      <c r="D748" s="69"/>
      <c r="F748" s="70"/>
      <c r="G748" s="71"/>
      <c r="H748" s="66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67" customFormat="1" x14ac:dyDescent="0.25">
      <c r="A749" s="1"/>
      <c r="B749" s="68"/>
      <c r="C749" s="68"/>
      <c r="D749" s="69"/>
      <c r="F749" s="70"/>
      <c r="G749" s="71"/>
      <c r="H749" s="66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67" customFormat="1" x14ac:dyDescent="0.25">
      <c r="A750" s="1"/>
      <c r="B750" s="68"/>
      <c r="C750" s="68"/>
      <c r="D750" s="69"/>
      <c r="F750" s="70"/>
      <c r="G750" s="71"/>
      <c r="H750" s="66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67" customFormat="1" x14ac:dyDescent="0.25">
      <c r="A751" s="1"/>
      <c r="B751" s="68"/>
      <c r="C751" s="68"/>
      <c r="D751" s="69"/>
      <c r="F751" s="70"/>
      <c r="G751" s="71"/>
      <c r="H751" s="66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67" customFormat="1" x14ac:dyDescent="0.25">
      <c r="A752" s="1"/>
      <c r="B752" s="68"/>
      <c r="C752" s="68"/>
      <c r="D752" s="69"/>
      <c r="F752" s="70"/>
      <c r="G752" s="71"/>
      <c r="H752" s="66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67" customFormat="1" x14ac:dyDescent="0.25">
      <c r="A753" s="1"/>
      <c r="B753" s="68"/>
      <c r="C753" s="68"/>
      <c r="D753" s="69"/>
      <c r="F753" s="70"/>
      <c r="G753" s="71"/>
      <c r="H753" s="66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67" customFormat="1" x14ac:dyDescent="0.25">
      <c r="A754" s="1"/>
      <c r="B754" s="68"/>
      <c r="C754" s="68"/>
      <c r="D754" s="69"/>
      <c r="F754" s="70"/>
      <c r="G754" s="71"/>
      <c r="H754" s="66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67" customFormat="1" x14ac:dyDescent="0.25">
      <c r="A755" s="1"/>
      <c r="B755" s="68"/>
      <c r="C755" s="68"/>
      <c r="D755" s="69"/>
      <c r="F755" s="70"/>
      <c r="G755" s="71"/>
      <c r="H755" s="66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67" customFormat="1" x14ac:dyDescent="0.25">
      <c r="A756" s="1"/>
      <c r="B756" s="68"/>
      <c r="C756" s="68"/>
      <c r="D756" s="69"/>
      <c r="F756" s="70"/>
      <c r="G756" s="71"/>
      <c r="H756" s="66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67" customFormat="1" x14ac:dyDescent="0.25">
      <c r="A757" s="1"/>
      <c r="B757" s="68"/>
      <c r="C757" s="68"/>
      <c r="D757" s="69"/>
      <c r="F757" s="70"/>
      <c r="G757" s="71"/>
      <c r="H757" s="66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67" customFormat="1" x14ac:dyDescent="0.25">
      <c r="A758" s="1"/>
      <c r="B758" s="68"/>
      <c r="C758" s="68"/>
      <c r="D758" s="69"/>
      <c r="F758" s="70"/>
      <c r="G758" s="71"/>
      <c r="H758" s="66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67" customFormat="1" x14ac:dyDescent="0.25">
      <c r="A759" s="1"/>
      <c r="B759" s="68"/>
      <c r="C759" s="68"/>
      <c r="D759" s="69"/>
      <c r="F759" s="70"/>
      <c r="G759" s="71"/>
      <c r="H759" s="66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67" customFormat="1" x14ac:dyDescent="0.25">
      <c r="A760" s="1"/>
      <c r="B760" s="68"/>
      <c r="C760" s="68"/>
      <c r="D760" s="69"/>
      <c r="F760" s="70"/>
      <c r="G760" s="71"/>
      <c r="H760" s="66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67" customFormat="1" x14ac:dyDescent="0.25">
      <c r="A761" s="1"/>
      <c r="B761" s="68"/>
      <c r="C761" s="68"/>
      <c r="D761" s="69"/>
      <c r="F761" s="70"/>
      <c r="G761" s="71"/>
      <c r="H761" s="66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67" customFormat="1" x14ac:dyDescent="0.25">
      <c r="A762" s="1"/>
      <c r="B762" s="68"/>
      <c r="C762" s="68"/>
      <c r="D762" s="69"/>
      <c r="F762" s="70"/>
      <c r="G762" s="71"/>
      <c r="H762" s="66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67" customFormat="1" x14ac:dyDescent="0.25">
      <c r="A763" s="1"/>
      <c r="B763" s="68"/>
      <c r="C763" s="68"/>
      <c r="D763" s="69"/>
      <c r="F763" s="70"/>
      <c r="G763" s="71"/>
      <c r="H763" s="66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67" customFormat="1" x14ac:dyDescent="0.25">
      <c r="A764" s="1"/>
      <c r="B764" s="68"/>
      <c r="C764" s="68"/>
      <c r="D764" s="69"/>
      <c r="F764" s="70"/>
      <c r="G764" s="71"/>
      <c r="H764" s="66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67" customFormat="1" x14ac:dyDescent="0.25">
      <c r="A765" s="1"/>
      <c r="B765" s="68"/>
      <c r="C765" s="68"/>
      <c r="D765" s="69"/>
      <c r="F765" s="70"/>
      <c r="G765" s="71"/>
      <c r="H765" s="66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67" customFormat="1" x14ac:dyDescent="0.25">
      <c r="A766" s="1"/>
      <c r="B766" s="68"/>
      <c r="C766" s="68"/>
      <c r="D766" s="69"/>
      <c r="F766" s="70"/>
      <c r="G766" s="71"/>
      <c r="H766" s="66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67" customFormat="1" x14ac:dyDescent="0.25">
      <c r="A767" s="1"/>
      <c r="B767" s="68"/>
      <c r="C767" s="68"/>
      <c r="D767" s="69"/>
      <c r="F767" s="70"/>
      <c r="G767" s="71"/>
      <c r="H767" s="66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67" customFormat="1" x14ac:dyDescent="0.25">
      <c r="A768" s="1"/>
      <c r="B768" s="68"/>
      <c r="C768" s="68"/>
      <c r="D768" s="69"/>
      <c r="F768" s="70"/>
      <c r="G768" s="71"/>
      <c r="H768" s="66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67" customFormat="1" x14ac:dyDescent="0.25">
      <c r="A769" s="1"/>
      <c r="B769" s="68"/>
      <c r="C769" s="68"/>
      <c r="D769" s="69"/>
      <c r="F769" s="70"/>
      <c r="G769" s="71"/>
      <c r="H769" s="66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67" customFormat="1" x14ac:dyDescent="0.25">
      <c r="A770" s="1"/>
      <c r="B770" s="68"/>
      <c r="C770" s="68"/>
      <c r="D770" s="69"/>
      <c r="F770" s="70"/>
      <c r="G770" s="71"/>
      <c r="H770" s="66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67" customFormat="1" x14ac:dyDescent="0.25">
      <c r="A771" s="1"/>
      <c r="B771" s="68"/>
      <c r="C771" s="68"/>
      <c r="D771" s="69"/>
      <c r="F771" s="70"/>
      <c r="G771" s="71"/>
      <c r="H771" s="66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67" customFormat="1" x14ac:dyDescent="0.25">
      <c r="A772" s="1"/>
      <c r="B772" s="68"/>
      <c r="C772" s="68"/>
      <c r="D772" s="69"/>
      <c r="F772" s="70"/>
      <c r="G772" s="71"/>
      <c r="H772" s="66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67" customFormat="1" x14ac:dyDescent="0.25">
      <c r="A773" s="1"/>
      <c r="B773" s="68"/>
      <c r="C773" s="68"/>
      <c r="D773" s="69"/>
      <c r="F773" s="70"/>
      <c r="G773" s="71"/>
      <c r="H773" s="66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67" customFormat="1" x14ac:dyDescent="0.25">
      <c r="A774" s="1"/>
      <c r="B774" s="68"/>
      <c r="C774" s="68"/>
      <c r="D774" s="69"/>
      <c r="F774" s="70"/>
      <c r="G774" s="71"/>
      <c r="H774" s="66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67" customFormat="1" x14ac:dyDescent="0.25">
      <c r="A775" s="1"/>
      <c r="B775" s="68"/>
      <c r="C775" s="68"/>
      <c r="D775" s="69"/>
      <c r="F775" s="70"/>
      <c r="G775" s="71"/>
      <c r="H775" s="66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67" customFormat="1" x14ac:dyDescent="0.25">
      <c r="A776" s="1"/>
      <c r="B776" s="68"/>
      <c r="C776" s="68"/>
      <c r="D776" s="69"/>
      <c r="F776" s="70"/>
      <c r="G776" s="71"/>
      <c r="H776" s="66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67" customFormat="1" x14ac:dyDescent="0.25">
      <c r="A777" s="1"/>
      <c r="B777" s="68"/>
      <c r="C777" s="68"/>
      <c r="D777" s="69"/>
      <c r="F777" s="70"/>
      <c r="G777" s="71"/>
      <c r="H777" s="66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67" customFormat="1" x14ac:dyDescent="0.25">
      <c r="A778" s="1"/>
      <c r="B778" s="68"/>
      <c r="C778" s="68"/>
      <c r="D778" s="69"/>
      <c r="F778" s="70"/>
      <c r="G778" s="71"/>
      <c r="H778" s="66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67" customFormat="1" x14ac:dyDescent="0.25">
      <c r="A779" s="1"/>
      <c r="B779" s="68"/>
      <c r="C779" s="68"/>
      <c r="D779" s="69"/>
      <c r="F779" s="70"/>
      <c r="G779" s="71"/>
      <c r="H779" s="66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67" customFormat="1" x14ac:dyDescent="0.25">
      <c r="A780" s="1"/>
      <c r="B780" s="68"/>
      <c r="C780" s="68"/>
      <c r="D780" s="69"/>
      <c r="F780" s="70"/>
      <c r="G780" s="71"/>
      <c r="H780" s="66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67" customFormat="1" x14ac:dyDescent="0.25">
      <c r="A781" s="1"/>
      <c r="B781" s="68"/>
      <c r="C781" s="68"/>
      <c r="D781" s="69"/>
      <c r="F781" s="70"/>
      <c r="G781" s="71"/>
      <c r="H781" s="66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67" customFormat="1" x14ac:dyDescent="0.25">
      <c r="A782" s="1"/>
      <c r="B782" s="68"/>
      <c r="C782" s="68"/>
      <c r="D782" s="69"/>
      <c r="F782" s="70"/>
      <c r="G782" s="71"/>
      <c r="H782" s="66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67" customFormat="1" x14ac:dyDescent="0.25">
      <c r="A783" s="1"/>
      <c r="B783" s="68"/>
      <c r="C783" s="68"/>
      <c r="D783" s="69"/>
      <c r="F783" s="70"/>
      <c r="G783" s="71"/>
      <c r="H783" s="66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67" customFormat="1" x14ac:dyDescent="0.25">
      <c r="A784" s="1"/>
      <c r="B784" s="68"/>
      <c r="C784" s="68"/>
      <c r="D784" s="69"/>
      <c r="F784" s="70"/>
      <c r="G784" s="71"/>
      <c r="H784" s="66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67" customFormat="1" x14ac:dyDescent="0.25">
      <c r="A785" s="1"/>
      <c r="B785" s="68"/>
      <c r="C785" s="68"/>
      <c r="D785" s="69"/>
      <c r="F785" s="70"/>
      <c r="G785" s="71"/>
      <c r="H785" s="66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67" customFormat="1" x14ac:dyDescent="0.25">
      <c r="A786" s="1"/>
      <c r="B786" s="68"/>
      <c r="C786" s="68"/>
      <c r="D786" s="69"/>
      <c r="F786" s="70"/>
      <c r="G786" s="71"/>
      <c r="H786" s="66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67" customFormat="1" x14ac:dyDescent="0.25">
      <c r="A787" s="1"/>
      <c r="B787" s="68"/>
      <c r="C787" s="68"/>
      <c r="D787" s="69"/>
      <c r="F787" s="70"/>
      <c r="G787" s="71"/>
      <c r="H787" s="66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67" customFormat="1" x14ac:dyDescent="0.25">
      <c r="A788" s="1"/>
      <c r="B788" s="68"/>
      <c r="C788" s="68"/>
      <c r="D788" s="69"/>
      <c r="F788" s="70"/>
      <c r="G788" s="71"/>
      <c r="H788" s="66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67" customFormat="1" x14ac:dyDescent="0.25">
      <c r="A789" s="1"/>
      <c r="B789" s="68"/>
      <c r="C789" s="68"/>
      <c r="D789" s="69"/>
      <c r="F789" s="70"/>
      <c r="G789" s="71"/>
      <c r="H789" s="66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67" customFormat="1" x14ac:dyDescent="0.25">
      <c r="A790" s="1"/>
      <c r="B790" s="68"/>
      <c r="C790" s="68"/>
      <c r="D790" s="69"/>
      <c r="F790" s="70"/>
      <c r="G790" s="71"/>
      <c r="H790" s="66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67" customFormat="1" x14ac:dyDescent="0.25">
      <c r="A791" s="1"/>
      <c r="B791" s="68"/>
      <c r="C791" s="68"/>
      <c r="D791" s="69"/>
      <c r="F791" s="70"/>
      <c r="G791" s="71"/>
      <c r="H791" s="66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67" customFormat="1" x14ac:dyDescent="0.25">
      <c r="A792" s="1"/>
      <c r="B792" s="68"/>
      <c r="C792" s="68"/>
      <c r="D792" s="69"/>
      <c r="F792" s="70"/>
      <c r="G792" s="71"/>
      <c r="H792" s="66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67" customFormat="1" x14ac:dyDescent="0.25">
      <c r="A793" s="1"/>
      <c r="B793" s="68"/>
      <c r="C793" s="68"/>
      <c r="D793" s="69"/>
      <c r="F793" s="70"/>
      <c r="G793" s="71"/>
      <c r="H793" s="66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67" customFormat="1" x14ac:dyDescent="0.25">
      <c r="A794" s="1"/>
      <c r="B794" s="68"/>
      <c r="C794" s="68"/>
      <c r="D794" s="69"/>
      <c r="F794" s="70"/>
      <c r="G794" s="71"/>
      <c r="H794" s="66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67" customFormat="1" x14ac:dyDescent="0.25">
      <c r="A795" s="1"/>
      <c r="B795" s="68"/>
      <c r="C795" s="68"/>
      <c r="D795" s="69"/>
      <c r="F795" s="70"/>
      <c r="G795" s="71"/>
      <c r="H795" s="66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67" customFormat="1" x14ac:dyDescent="0.25">
      <c r="A796" s="1"/>
      <c r="B796" s="68"/>
      <c r="C796" s="68"/>
      <c r="D796" s="69"/>
      <c r="F796" s="70"/>
      <c r="G796" s="71"/>
      <c r="H796" s="66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67" customFormat="1" x14ac:dyDescent="0.25">
      <c r="A797" s="1"/>
      <c r="B797" s="68"/>
      <c r="C797" s="68"/>
      <c r="D797" s="69"/>
      <c r="F797" s="70"/>
      <c r="G797" s="71"/>
      <c r="H797" s="66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67" customFormat="1" x14ac:dyDescent="0.25">
      <c r="A798" s="1"/>
      <c r="B798" s="68"/>
      <c r="C798" s="68"/>
      <c r="D798" s="69"/>
      <c r="F798" s="70"/>
      <c r="G798" s="71"/>
      <c r="H798" s="66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67" customFormat="1" x14ac:dyDescent="0.25">
      <c r="A799" s="1"/>
      <c r="B799" s="68"/>
      <c r="C799" s="68"/>
      <c r="D799" s="69"/>
      <c r="F799" s="70"/>
      <c r="G799" s="71"/>
      <c r="H799" s="66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67" customFormat="1" x14ac:dyDescent="0.25">
      <c r="A800" s="1"/>
      <c r="B800" s="68"/>
      <c r="C800" s="68"/>
      <c r="D800" s="69"/>
      <c r="F800" s="70"/>
      <c r="G800" s="71"/>
      <c r="H800" s="66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67" customFormat="1" x14ac:dyDescent="0.25">
      <c r="A801" s="1"/>
      <c r="B801" s="68"/>
      <c r="C801" s="68"/>
      <c r="D801" s="69"/>
      <c r="F801" s="70"/>
      <c r="G801" s="71"/>
      <c r="H801" s="66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67" customFormat="1" x14ac:dyDescent="0.25">
      <c r="A802" s="1"/>
      <c r="B802" s="68"/>
      <c r="C802" s="68"/>
      <c r="D802" s="69"/>
      <c r="F802" s="70"/>
      <c r="G802" s="71"/>
      <c r="H802" s="66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67" customFormat="1" x14ac:dyDescent="0.25">
      <c r="A803" s="1"/>
      <c r="B803" s="68"/>
      <c r="C803" s="68"/>
      <c r="D803" s="69"/>
      <c r="F803" s="70"/>
      <c r="G803" s="71"/>
      <c r="H803" s="66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67" customFormat="1" x14ac:dyDescent="0.25">
      <c r="A804" s="1"/>
      <c r="B804" s="68"/>
      <c r="C804" s="68"/>
      <c r="D804" s="69"/>
      <c r="F804" s="70"/>
      <c r="G804" s="71"/>
      <c r="H804" s="66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67" customFormat="1" x14ac:dyDescent="0.25">
      <c r="A805" s="1"/>
      <c r="B805" s="68"/>
      <c r="C805" s="68"/>
      <c r="D805" s="69"/>
      <c r="F805" s="70"/>
      <c r="G805" s="71"/>
      <c r="H805" s="66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67" customFormat="1" x14ac:dyDescent="0.25">
      <c r="A806" s="1"/>
      <c r="B806" s="68"/>
      <c r="C806" s="68"/>
      <c r="D806" s="69"/>
      <c r="F806" s="70"/>
      <c r="G806" s="71"/>
      <c r="H806" s="66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67" customFormat="1" x14ac:dyDescent="0.25">
      <c r="A807" s="1"/>
      <c r="B807" s="68"/>
      <c r="C807" s="68"/>
      <c r="D807" s="69"/>
      <c r="F807" s="70"/>
      <c r="G807" s="71"/>
      <c r="H807" s="66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67" customFormat="1" x14ac:dyDescent="0.25">
      <c r="A808" s="1"/>
      <c r="B808" s="68"/>
      <c r="C808" s="68"/>
      <c r="D808" s="69"/>
      <c r="F808" s="70"/>
      <c r="G808" s="71"/>
      <c r="H808" s="66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67" customFormat="1" x14ac:dyDescent="0.25">
      <c r="A809" s="1"/>
      <c r="B809" s="68"/>
      <c r="C809" s="68"/>
      <c r="D809" s="69"/>
      <c r="F809" s="70"/>
      <c r="G809" s="71"/>
      <c r="H809" s="66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67" customFormat="1" x14ac:dyDescent="0.25">
      <c r="A810" s="1"/>
      <c r="B810" s="68"/>
      <c r="C810" s="68"/>
      <c r="D810" s="69"/>
      <c r="F810" s="70"/>
      <c r="G810" s="71"/>
      <c r="H810" s="66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67" customFormat="1" x14ac:dyDescent="0.25">
      <c r="A811" s="1"/>
      <c r="B811" s="68"/>
      <c r="C811" s="68"/>
      <c r="D811" s="69"/>
      <c r="F811" s="70"/>
      <c r="G811" s="71"/>
      <c r="H811" s="66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67" customFormat="1" x14ac:dyDescent="0.25">
      <c r="A812" s="1"/>
      <c r="B812" s="68"/>
      <c r="C812" s="68"/>
      <c r="D812" s="69"/>
      <c r="F812" s="70"/>
      <c r="G812" s="71"/>
      <c r="H812" s="66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67" customFormat="1" x14ac:dyDescent="0.25">
      <c r="A813" s="1"/>
      <c r="B813" s="68"/>
      <c r="C813" s="68"/>
      <c r="D813" s="69"/>
      <c r="F813" s="70"/>
      <c r="G813" s="71"/>
      <c r="H813" s="66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67" customFormat="1" x14ac:dyDescent="0.25">
      <c r="A814" s="1"/>
      <c r="B814" s="68"/>
      <c r="C814" s="68"/>
      <c r="D814" s="69"/>
      <c r="F814" s="70"/>
      <c r="G814" s="71"/>
      <c r="H814" s="66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67" customFormat="1" x14ac:dyDescent="0.25">
      <c r="A815" s="1"/>
      <c r="B815" s="68"/>
      <c r="C815" s="68"/>
      <c r="D815" s="69"/>
      <c r="F815" s="70"/>
      <c r="G815" s="71"/>
      <c r="H815" s="66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67" customFormat="1" x14ac:dyDescent="0.25">
      <c r="A816" s="1"/>
      <c r="B816" s="68"/>
      <c r="C816" s="68"/>
      <c r="D816" s="69"/>
      <c r="F816" s="70"/>
      <c r="G816" s="71"/>
      <c r="H816" s="66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67" customFormat="1" x14ac:dyDescent="0.25">
      <c r="A817" s="1"/>
      <c r="B817" s="68"/>
      <c r="C817" s="68"/>
      <c r="D817" s="69"/>
      <c r="F817" s="70"/>
      <c r="G817" s="71"/>
      <c r="H817" s="66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67" customFormat="1" x14ac:dyDescent="0.25">
      <c r="A818" s="1"/>
      <c r="B818" s="68"/>
      <c r="C818" s="68"/>
      <c r="D818" s="69"/>
      <c r="F818" s="70"/>
      <c r="G818" s="71"/>
      <c r="H818" s="66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67" customFormat="1" x14ac:dyDescent="0.25">
      <c r="A819" s="1"/>
      <c r="B819" s="68"/>
      <c r="C819" s="68"/>
      <c r="D819" s="69"/>
      <c r="F819" s="70"/>
      <c r="G819" s="71"/>
      <c r="H819" s="66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67" customFormat="1" x14ac:dyDescent="0.25">
      <c r="A820" s="1"/>
      <c r="B820" s="68"/>
      <c r="C820" s="68"/>
      <c r="D820" s="69"/>
      <c r="F820" s="70"/>
      <c r="G820" s="71"/>
      <c r="H820" s="66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67" customFormat="1" x14ac:dyDescent="0.25">
      <c r="A821" s="1"/>
      <c r="B821" s="68"/>
      <c r="C821" s="68"/>
      <c r="D821" s="69"/>
      <c r="F821" s="70"/>
      <c r="G821" s="71"/>
      <c r="H821" s="66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67" customFormat="1" x14ac:dyDescent="0.25">
      <c r="A822" s="1"/>
      <c r="B822" s="68"/>
      <c r="C822" s="68"/>
      <c r="D822" s="69"/>
      <c r="F822" s="70"/>
      <c r="G822" s="71"/>
      <c r="H822" s="66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67" customFormat="1" x14ac:dyDescent="0.25">
      <c r="A823" s="1"/>
      <c r="B823" s="68"/>
      <c r="C823" s="68"/>
      <c r="D823" s="69"/>
      <c r="F823" s="70"/>
      <c r="G823" s="71"/>
      <c r="H823" s="66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67" customFormat="1" x14ac:dyDescent="0.25">
      <c r="A824" s="1"/>
      <c r="B824" s="68"/>
      <c r="C824" s="68"/>
      <c r="D824" s="69"/>
      <c r="F824" s="70"/>
      <c r="G824" s="71"/>
      <c r="H824" s="66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67" customFormat="1" x14ac:dyDescent="0.25">
      <c r="A825" s="1"/>
      <c r="B825" s="68"/>
      <c r="C825" s="68"/>
      <c r="D825" s="69"/>
      <c r="F825" s="70"/>
      <c r="G825" s="71"/>
      <c r="H825" s="66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67" customFormat="1" x14ac:dyDescent="0.25">
      <c r="A826" s="1"/>
      <c r="B826" s="68"/>
      <c r="C826" s="68"/>
      <c r="D826" s="69"/>
      <c r="F826" s="70"/>
      <c r="G826" s="71"/>
      <c r="H826" s="66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67" customFormat="1" x14ac:dyDescent="0.25">
      <c r="A827" s="1"/>
      <c r="B827" s="68"/>
      <c r="C827" s="68"/>
      <c r="D827" s="69"/>
      <c r="F827" s="70"/>
      <c r="G827" s="71"/>
      <c r="H827" s="66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67" customFormat="1" x14ac:dyDescent="0.25">
      <c r="A828" s="1"/>
      <c r="B828" s="68"/>
      <c r="C828" s="68"/>
      <c r="D828" s="69"/>
      <c r="F828" s="70"/>
      <c r="G828" s="71"/>
      <c r="H828" s="66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67" customFormat="1" x14ac:dyDescent="0.25">
      <c r="A829" s="1"/>
      <c r="B829" s="68"/>
      <c r="C829" s="68"/>
      <c r="D829" s="69"/>
      <c r="F829" s="70"/>
      <c r="G829" s="71"/>
      <c r="H829" s="66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67" customFormat="1" x14ac:dyDescent="0.25">
      <c r="A830" s="1"/>
      <c r="B830" s="68"/>
      <c r="C830" s="68"/>
      <c r="D830" s="69"/>
      <c r="F830" s="70"/>
      <c r="G830" s="71"/>
      <c r="H830" s="66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67" customFormat="1" x14ac:dyDescent="0.25">
      <c r="A831" s="1"/>
      <c r="B831" s="68"/>
      <c r="C831" s="68"/>
      <c r="D831" s="69"/>
      <c r="F831" s="70"/>
      <c r="G831" s="71"/>
      <c r="H831" s="66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67" customFormat="1" x14ac:dyDescent="0.25">
      <c r="A832" s="1"/>
      <c r="B832" s="68"/>
      <c r="C832" s="68"/>
      <c r="D832" s="69"/>
      <c r="F832" s="70"/>
      <c r="G832" s="71"/>
      <c r="H832" s="66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67" customFormat="1" x14ac:dyDescent="0.25">
      <c r="A833" s="1"/>
      <c r="B833" s="68"/>
      <c r="C833" s="68"/>
      <c r="D833" s="69"/>
      <c r="F833" s="70"/>
      <c r="G833" s="71"/>
      <c r="H833" s="66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67" customFormat="1" x14ac:dyDescent="0.25">
      <c r="A834" s="1"/>
      <c r="B834" s="68"/>
      <c r="C834" s="68"/>
      <c r="D834" s="69"/>
      <c r="F834" s="70"/>
      <c r="G834" s="71"/>
      <c r="H834" s="66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67" customFormat="1" x14ac:dyDescent="0.25">
      <c r="A835" s="1"/>
      <c r="B835" s="68"/>
      <c r="C835" s="68"/>
      <c r="D835" s="69"/>
      <c r="F835" s="70"/>
      <c r="G835" s="71"/>
      <c r="H835" s="66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67" customFormat="1" x14ac:dyDescent="0.25">
      <c r="A836" s="1"/>
      <c r="B836" s="68"/>
      <c r="C836" s="68"/>
      <c r="D836" s="69"/>
      <c r="F836" s="70"/>
      <c r="G836" s="71"/>
      <c r="H836" s="66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67" customFormat="1" x14ac:dyDescent="0.25">
      <c r="A837" s="1"/>
      <c r="B837" s="68"/>
      <c r="C837" s="68"/>
      <c r="D837" s="69"/>
      <c r="F837" s="70"/>
      <c r="G837" s="71"/>
      <c r="H837" s="66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67" customFormat="1" x14ac:dyDescent="0.25">
      <c r="A838" s="1"/>
      <c r="B838" s="68"/>
      <c r="C838" s="68"/>
      <c r="D838" s="69"/>
      <c r="F838" s="70"/>
      <c r="G838" s="71"/>
      <c r="H838" s="66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67" customFormat="1" x14ac:dyDescent="0.25">
      <c r="A839" s="1"/>
      <c r="B839" s="68"/>
      <c r="C839" s="68"/>
      <c r="D839" s="69"/>
      <c r="F839" s="70"/>
      <c r="G839" s="71"/>
      <c r="H839" s="66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67" customFormat="1" x14ac:dyDescent="0.25">
      <c r="A840" s="1"/>
      <c r="B840" s="68"/>
      <c r="C840" s="68"/>
      <c r="D840" s="69"/>
      <c r="F840" s="70"/>
      <c r="G840" s="71"/>
      <c r="H840" s="66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67" customFormat="1" x14ac:dyDescent="0.25">
      <c r="A841" s="1"/>
      <c r="B841" s="68"/>
      <c r="C841" s="68"/>
      <c r="D841" s="69"/>
      <c r="F841" s="70"/>
      <c r="G841" s="71"/>
      <c r="H841" s="66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67" customFormat="1" x14ac:dyDescent="0.25">
      <c r="A842" s="1"/>
      <c r="B842" s="68"/>
      <c r="C842" s="68"/>
      <c r="D842" s="69"/>
      <c r="F842" s="70"/>
      <c r="G842" s="71"/>
      <c r="H842" s="66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67" customFormat="1" x14ac:dyDescent="0.25">
      <c r="A843" s="1"/>
      <c r="B843" s="68"/>
      <c r="C843" s="68"/>
      <c r="D843" s="69"/>
      <c r="F843" s="70"/>
      <c r="G843" s="71"/>
      <c r="H843" s="66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67" customFormat="1" x14ac:dyDescent="0.25">
      <c r="A844" s="1"/>
      <c r="B844" s="68"/>
      <c r="C844" s="68"/>
      <c r="D844" s="69"/>
      <c r="F844" s="70"/>
      <c r="G844" s="71"/>
      <c r="H844" s="66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67" customFormat="1" x14ac:dyDescent="0.25">
      <c r="A845" s="1"/>
      <c r="B845" s="68"/>
      <c r="C845" s="68"/>
      <c r="D845" s="69"/>
      <c r="F845" s="70"/>
      <c r="G845" s="71"/>
      <c r="H845" s="66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67" customFormat="1" x14ac:dyDescent="0.25">
      <c r="A846" s="1"/>
      <c r="B846" s="68"/>
      <c r="C846" s="68"/>
      <c r="D846" s="69"/>
      <c r="F846" s="70"/>
      <c r="G846" s="71"/>
      <c r="H846" s="66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67" customFormat="1" x14ac:dyDescent="0.25">
      <c r="A847" s="1"/>
      <c r="B847" s="68"/>
      <c r="C847" s="68"/>
      <c r="D847" s="69"/>
      <c r="F847" s="70"/>
      <c r="G847" s="71"/>
      <c r="H847" s="66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67" customFormat="1" x14ac:dyDescent="0.25">
      <c r="A848" s="1"/>
      <c r="B848" s="68"/>
      <c r="C848" s="68"/>
      <c r="D848" s="69"/>
      <c r="F848" s="70"/>
      <c r="G848" s="71"/>
      <c r="H848" s="66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67" customFormat="1" x14ac:dyDescent="0.25">
      <c r="A849" s="1"/>
      <c r="B849" s="68"/>
      <c r="C849" s="68"/>
      <c r="D849" s="69"/>
      <c r="F849" s="70"/>
      <c r="G849" s="71"/>
      <c r="H849" s="66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67" customFormat="1" x14ac:dyDescent="0.25">
      <c r="A850" s="1"/>
      <c r="B850" s="68"/>
      <c r="C850" s="68"/>
      <c r="D850" s="69"/>
      <c r="F850" s="70"/>
      <c r="G850" s="71"/>
      <c r="H850" s="66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67" customFormat="1" x14ac:dyDescent="0.25">
      <c r="A851" s="1"/>
      <c r="B851" s="68"/>
      <c r="C851" s="68"/>
      <c r="D851" s="69"/>
      <c r="F851" s="70"/>
      <c r="G851" s="71"/>
      <c r="H851" s="66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67" customFormat="1" x14ac:dyDescent="0.25">
      <c r="A852" s="1"/>
      <c r="B852" s="68"/>
      <c r="C852" s="68"/>
      <c r="D852" s="69"/>
      <c r="F852" s="70"/>
      <c r="G852" s="71"/>
      <c r="H852" s="66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67" customFormat="1" x14ac:dyDescent="0.25">
      <c r="A853" s="1"/>
      <c r="B853" s="68"/>
      <c r="C853" s="68"/>
      <c r="D853" s="69"/>
      <c r="F853" s="70"/>
      <c r="G853" s="71"/>
      <c r="H853" s="66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67" customFormat="1" x14ac:dyDescent="0.25">
      <c r="A854" s="1"/>
      <c r="B854" s="68"/>
      <c r="C854" s="68"/>
      <c r="D854" s="69"/>
      <c r="F854" s="70"/>
      <c r="G854" s="71"/>
      <c r="H854" s="66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67" customFormat="1" x14ac:dyDescent="0.25">
      <c r="A855" s="1"/>
      <c r="B855" s="68"/>
      <c r="C855" s="68"/>
      <c r="D855" s="69"/>
      <c r="F855" s="70"/>
      <c r="G855" s="71"/>
      <c r="H855" s="66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67" customFormat="1" x14ac:dyDescent="0.25">
      <c r="A856" s="1"/>
      <c r="B856" s="68"/>
      <c r="C856" s="68"/>
      <c r="D856" s="69"/>
      <c r="F856" s="70"/>
      <c r="G856" s="71"/>
      <c r="H856" s="66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67" customFormat="1" x14ac:dyDescent="0.25">
      <c r="A857" s="1"/>
      <c r="B857" s="68"/>
      <c r="C857" s="68"/>
      <c r="D857" s="69"/>
      <c r="F857" s="70"/>
      <c r="G857" s="71"/>
      <c r="H857" s="66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67" customFormat="1" x14ac:dyDescent="0.25">
      <c r="A858" s="1"/>
      <c r="B858" s="68"/>
      <c r="C858" s="68"/>
      <c r="D858" s="69"/>
      <c r="F858" s="70"/>
      <c r="G858" s="71"/>
      <c r="H858" s="66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67" customFormat="1" x14ac:dyDescent="0.25">
      <c r="A859" s="1"/>
      <c r="B859" s="68"/>
      <c r="C859" s="68"/>
      <c r="D859" s="69"/>
      <c r="F859" s="70"/>
      <c r="G859" s="71"/>
      <c r="H859" s="66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67" customFormat="1" x14ac:dyDescent="0.25">
      <c r="A860" s="1"/>
      <c r="B860" s="68"/>
      <c r="C860" s="68"/>
      <c r="D860" s="69"/>
      <c r="F860" s="70"/>
      <c r="G860" s="71"/>
      <c r="H860" s="66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67" customFormat="1" x14ac:dyDescent="0.25">
      <c r="A861" s="1"/>
      <c r="B861" s="68"/>
      <c r="C861" s="68"/>
      <c r="D861" s="69"/>
      <c r="F861" s="70"/>
      <c r="G861" s="71"/>
      <c r="H861" s="66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67" customFormat="1" x14ac:dyDescent="0.25">
      <c r="A862" s="1"/>
      <c r="B862" s="68"/>
      <c r="C862" s="68"/>
      <c r="D862" s="69"/>
      <c r="F862" s="70"/>
      <c r="G862" s="71"/>
      <c r="H862" s="66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67" customFormat="1" x14ac:dyDescent="0.25">
      <c r="A863" s="1"/>
      <c r="B863" s="68"/>
      <c r="C863" s="68"/>
      <c r="D863" s="69"/>
      <c r="F863" s="70"/>
      <c r="G863" s="71"/>
      <c r="H863" s="66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67" customFormat="1" x14ac:dyDescent="0.25">
      <c r="A864" s="1"/>
      <c r="B864" s="68"/>
      <c r="C864" s="68"/>
      <c r="D864" s="69"/>
      <c r="F864" s="70"/>
      <c r="G864" s="71"/>
      <c r="H864" s="66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67" customFormat="1" x14ac:dyDescent="0.25">
      <c r="A865" s="1"/>
      <c r="B865" s="68"/>
      <c r="C865" s="68"/>
      <c r="D865" s="69"/>
      <c r="F865" s="70"/>
      <c r="G865" s="71"/>
      <c r="H865" s="66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67" customFormat="1" x14ac:dyDescent="0.25">
      <c r="A866" s="1"/>
      <c r="B866" s="68"/>
      <c r="C866" s="68"/>
      <c r="D866" s="69"/>
      <c r="F866" s="70"/>
      <c r="G866" s="71"/>
      <c r="H866" s="66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67" customFormat="1" x14ac:dyDescent="0.25">
      <c r="A867" s="1"/>
      <c r="B867" s="68"/>
      <c r="C867" s="68"/>
      <c r="D867" s="69"/>
      <c r="F867" s="70"/>
      <c r="G867" s="71"/>
      <c r="H867" s="66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67" customFormat="1" x14ac:dyDescent="0.25">
      <c r="A868" s="1"/>
      <c r="B868" s="68"/>
      <c r="C868" s="68"/>
      <c r="D868" s="69"/>
      <c r="F868" s="70"/>
      <c r="G868" s="71"/>
      <c r="H868" s="66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67" customFormat="1" x14ac:dyDescent="0.25">
      <c r="A869" s="1"/>
      <c r="B869" s="68"/>
      <c r="C869" s="68"/>
      <c r="D869" s="69"/>
      <c r="F869" s="70"/>
      <c r="G869" s="71"/>
      <c r="H869" s="66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67" customFormat="1" x14ac:dyDescent="0.25">
      <c r="A870" s="1"/>
      <c r="B870" s="68"/>
      <c r="C870" s="68"/>
      <c r="D870" s="69"/>
      <c r="F870" s="70"/>
      <c r="G870" s="71"/>
      <c r="H870" s="66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67" customFormat="1" x14ac:dyDescent="0.25">
      <c r="A871" s="1"/>
      <c r="B871" s="68"/>
      <c r="C871" s="68"/>
      <c r="D871" s="69"/>
      <c r="F871" s="70"/>
      <c r="G871" s="71"/>
      <c r="H871" s="66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67" customFormat="1" x14ac:dyDescent="0.25">
      <c r="A872" s="1"/>
      <c r="B872" s="68"/>
      <c r="C872" s="68"/>
      <c r="D872" s="69"/>
      <c r="F872" s="70"/>
      <c r="G872" s="71"/>
      <c r="H872" s="66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67" customFormat="1" x14ac:dyDescent="0.25">
      <c r="A873" s="1"/>
      <c r="B873" s="68"/>
      <c r="C873" s="68"/>
      <c r="D873" s="69"/>
      <c r="F873" s="70"/>
      <c r="G873" s="71"/>
      <c r="H873" s="66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67" customFormat="1" x14ac:dyDescent="0.25">
      <c r="A874" s="1"/>
      <c r="B874" s="68"/>
      <c r="C874" s="68"/>
      <c r="D874" s="69"/>
      <c r="F874" s="70"/>
      <c r="G874" s="71"/>
      <c r="H874" s="66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67" customFormat="1" x14ac:dyDescent="0.25">
      <c r="A875" s="1"/>
      <c r="B875" s="68"/>
      <c r="C875" s="68"/>
      <c r="D875" s="69"/>
      <c r="F875" s="70"/>
      <c r="G875" s="71"/>
      <c r="H875" s="66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 s="67" customFormat="1" x14ac:dyDescent="0.25">
      <c r="A876" s="1"/>
      <c r="B876" s="68"/>
      <c r="C876" s="68"/>
      <c r="D876" s="69"/>
      <c r="F876" s="70"/>
      <c r="G876" s="71"/>
      <c r="H876" s="66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</row>
    <row r="877" spans="1:213" s="67" customFormat="1" x14ac:dyDescent="0.25">
      <c r="A877" s="1"/>
      <c r="B877" s="68"/>
      <c r="C877" s="68"/>
      <c r="D877" s="69"/>
      <c r="F877" s="70"/>
      <c r="G877" s="71"/>
      <c r="H877" s="66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</row>
    <row r="878" spans="1:213" s="67" customFormat="1" x14ac:dyDescent="0.25">
      <c r="A878" s="1"/>
      <c r="B878" s="68"/>
      <c r="C878" s="68"/>
      <c r="D878" s="69"/>
      <c r="F878" s="70"/>
      <c r="G878" s="71"/>
      <c r="H878" s="66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</row>
    <row r="879" spans="1:213" s="67" customFormat="1" x14ac:dyDescent="0.25">
      <c r="A879" s="1"/>
      <c r="B879" s="68"/>
      <c r="C879" s="68"/>
      <c r="D879" s="69"/>
      <c r="F879" s="70"/>
      <c r="G879" s="71"/>
      <c r="H879" s="66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</row>
    <row r="880" spans="1:213" s="67" customFormat="1" x14ac:dyDescent="0.25">
      <c r="A880" s="1"/>
      <c r="B880" s="68"/>
      <c r="C880" s="68"/>
      <c r="D880" s="69"/>
      <c r="F880" s="70"/>
      <c r="G880" s="71"/>
      <c r="H880" s="66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</row>
    <row r="881" spans="1:213" s="67" customFormat="1" x14ac:dyDescent="0.25">
      <c r="A881" s="1"/>
      <c r="B881" s="68"/>
      <c r="C881" s="68"/>
      <c r="D881" s="69"/>
      <c r="F881" s="70"/>
      <c r="G881" s="71"/>
      <c r="H881" s="66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</row>
    <row r="882" spans="1:213" s="67" customFormat="1" x14ac:dyDescent="0.25">
      <c r="A882" s="1"/>
      <c r="B882" s="68"/>
      <c r="C882" s="68"/>
      <c r="D882" s="69"/>
      <c r="F882" s="70"/>
      <c r="G882" s="71"/>
      <c r="H882" s="66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</row>
    <row r="883" spans="1:213" s="67" customFormat="1" x14ac:dyDescent="0.25">
      <c r="A883" s="1"/>
      <c r="B883" s="68"/>
      <c r="C883" s="68"/>
      <c r="D883" s="69"/>
      <c r="F883" s="70"/>
      <c r="G883" s="71"/>
      <c r="H883" s="66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</row>
    <row r="884" spans="1:213" s="67" customFormat="1" x14ac:dyDescent="0.25">
      <c r="A884" s="1"/>
      <c r="B884" s="68"/>
      <c r="C884" s="68"/>
      <c r="D884" s="69"/>
      <c r="F884" s="70"/>
      <c r="G884" s="71"/>
      <c r="H884" s="66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</row>
    <row r="885" spans="1:213" s="67" customFormat="1" x14ac:dyDescent="0.25">
      <c r="A885" s="1"/>
      <c r="B885" s="68"/>
      <c r="C885" s="68"/>
      <c r="D885" s="69"/>
      <c r="F885" s="70"/>
      <c r="G885" s="71"/>
      <c r="H885" s="66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</row>
    <row r="886" spans="1:213" s="67" customFormat="1" x14ac:dyDescent="0.25">
      <c r="A886" s="1"/>
      <c r="B886" s="68"/>
      <c r="C886" s="68"/>
      <c r="D886" s="69"/>
      <c r="F886" s="70"/>
      <c r="G886" s="71"/>
      <c r="H886" s="66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</row>
    <row r="887" spans="1:213" s="67" customFormat="1" x14ac:dyDescent="0.25">
      <c r="A887" s="1"/>
      <c r="B887" s="68"/>
      <c r="C887" s="68"/>
      <c r="D887" s="69"/>
      <c r="F887" s="70"/>
      <c r="G887" s="71"/>
      <c r="H887" s="66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</row>
    <row r="888" spans="1:213" s="67" customFormat="1" x14ac:dyDescent="0.25">
      <c r="A888" s="1"/>
      <c r="B888" s="68"/>
      <c r="C888" s="68"/>
      <c r="D888" s="69"/>
      <c r="F888" s="70"/>
      <c r="G888" s="71"/>
      <c r="H888" s="66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</row>
    <row r="889" spans="1:213" s="67" customFormat="1" x14ac:dyDescent="0.25">
      <c r="A889" s="1"/>
      <c r="B889" s="68"/>
      <c r="C889" s="68"/>
      <c r="D889" s="69"/>
      <c r="F889" s="70"/>
      <c r="G889" s="71"/>
      <c r="H889" s="66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</row>
    <row r="890" spans="1:213" s="67" customFormat="1" x14ac:dyDescent="0.25">
      <c r="A890" s="1"/>
      <c r="B890" s="68"/>
      <c r="C890" s="68"/>
      <c r="D890" s="69"/>
      <c r="F890" s="70"/>
      <c r="G890" s="71"/>
      <c r="H890" s="66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</row>
    <row r="891" spans="1:213" s="67" customFormat="1" x14ac:dyDescent="0.25">
      <c r="A891" s="1"/>
      <c r="B891" s="68"/>
      <c r="C891" s="68"/>
      <c r="D891" s="69"/>
      <c r="F891" s="70"/>
      <c r="G891" s="71"/>
      <c r="H891" s="66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</row>
    <row r="892" spans="1:213" s="67" customFormat="1" x14ac:dyDescent="0.25">
      <c r="A892" s="1"/>
      <c r="B892" s="68"/>
      <c r="C892" s="68"/>
      <c r="D892" s="69"/>
      <c r="F892" s="70"/>
      <c r="G892" s="71"/>
      <c r="H892" s="66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</row>
    <row r="893" spans="1:213" s="67" customFormat="1" x14ac:dyDescent="0.25">
      <c r="A893" s="1"/>
      <c r="B893" s="68"/>
      <c r="C893" s="68"/>
      <c r="D893" s="69"/>
      <c r="F893" s="70"/>
      <c r="G893" s="71"/>
      <c r="H893" s="66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</row>
    <row r="894" spans="1:213" s="67" customFormat="1" x14ac:dyDescent="0.25">
      <c r="A894" s="1"/>
      <c r="B894" s="68"/>
      <c r="C894" s="68"/>
      <c r="D894" s="69"/>
      <c r="F894" s="70"/>
      <c r="G894" s="71"/>
      <c r="H894" s="66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</row>
    <row r="895" spans="1:213" s="67" customFormat="1" x14ac:dyDescent="0.25">
      <c r="A895" s="1"/>
      <c r="B895" s="68"/>
      <c r="C895" s="68"/>
      <c r="D895" s="69"/>
      <c r="F895" s="70"/>
      <c r="G895" s="71"/>
      <c r="H895" s="66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</row>
    <row r="896" spans="1:213" s="67" customFormat="1" x14ac:dyDescent="0.25">
      <c r="A896" s="1"/>
      <c r="B896" s="68"/>
      <c r="C896" s="68"/>
      <c r="D896" s="69"/>
      <c r="F896" s="70"/>
      <c r="G896" s="71"/>
      <c r="H896" s="66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</row>
    <row r="897" spans="1:213" s="67" customFormat="1" x14ac:dyDescent="0.25">
      <c r="A897" s="1"/>
      <c r="B897" s="68"/>
      <c r="C897" s="68"/>
      <c r="D897" s="69"/>
      <c r="F897" s="70"/>
      <c r="G897" s="71"/>
      <c r="H897" s="66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</row>
    <row r="898" spans="1:213" s="67" customFormat="1" x14ac:dyDescent="0.25">
      <c r="A898" s="1"/>
      <c r="B898" s="68"/>
      <c r="C898" s="68"/>
      <c r="D898" s="69"/>
      <c r="F898" s="70"/>
      <c r="G898" s="71"/>
      <c r="H898" s="66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</row>
    <row r="899" spans="1:213" s="67" customFormat="1" x14ac:dyDescent="0.25">
      <c r="A899" s="1"/>
      <c r="B899" s="68"/>
      <c r="C899" s="68"/>
      <c r="D899" s="69"/>
      <c r="F899" s="70"/>
      <c r="G899" s="71"/>
      <c r="H899" s="66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</row>
    <row r="900" spans="1:213" s="67" customFormat="1" x14ac:dyDescent="0.25">
      <c r="A900" s="1"/>
      <c r="B900" s="68"/>
      <c r="C900" s="68"/>
      <c r="D900" s="69"/>
      <c r="F900" s="70"/>
      <c r="G900" s="71"/>
      <c r="H900" s="66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</row>
    <row r="901" spans="1:213" s="67" customFormat="1" x14ac:dyDescent="0.25">
      <c r="A901" s="1"/>
      <c r="B901" s="68"/>
      <c r="C901" s="68"/>
      <c r="D901" s="69"/>
      <c r="F901" s="70"/>
      <c r="G901" s="71"/>
      <c r="H901" s="66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</row>
    <row r="902" spans="1:213" s="67" customFormat="1" x14ac:dyDescent="0.25">
      <c r="A902" s="1"/>
      <c r="B902" s="68"/>
      <c r="C902" s="68"/>
      <c r="D902" s="69"/>
      <c r="F902" s="70"/>
      <c r="G902" s="71"/>
      <c r="H902" s="66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</row>
    <row r="903" spans="1:213" s="67" customFormat="1" x14ac:dyDescent="0.25">
      <c r="A903" s="1"/>
      <c r="B903" s="68"/>
      <c r="C903" s="68"/>
      <c r="D903" s="69"/>
      <c r="F903" s="70"/>
      <c r="G903" s="71"/>
      <c r="H903" s="66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</row>
    <row r="904" spans="1:213" s="67" customFormat="1" x14ac:dyDescent="0.25">
      <c r="A904" s="1"/>
      <c r="B904" s="68"/>
      <c r="C904" s="68"/>
      <c r="D904" s="69"/>
      <c r="F904" s="70"/>
      <c r="G904" s="71"/>
      <c r="H904" s="66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</row>
    <row r="905" spans="1:213" s="67" customFormat="1" x14ac:dyDescent="0.25">
      <c r="A905" s="1"/>
      <c r="B905" s="68"/>
      <c r="C905" s="68"/>
      <c r="D905" s="69"/>
      <c r="F905" s="70"/>
      <c r="G905" s="71"/>
      <c r="H905" s="66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</row>
    <row r="906" spans="1:213" s="67" customFormat="1" x14ac:dyDescent="0.25">
      <c r="A906" s="1"/>
      <c r="B906" s="68"/>
      <c r="C906" s="68"/>
      <c r="D906" s="69"/>
      <c r="F906" s="70"/>
      <c r="G906" s="71"/>
      <c r="H906" s="66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</row>
    <row r="907" spans="1:213" s="67" customFormat="1" x14ac:dyDescent="0.25">
      <c r="A907" s="1"/>
      <c r="B907" s="68"/>
      <c r="C907" s="68"/>
      <c r="D907" s="69"/>
      <c r="F907" s="70"/>
      <c r="G907" s="71"/>
      <c r="H907" s="66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</row>
    <row r="908" spans="1:213" s="67" customFormat="1" x14ac:dyDescent="0.25">
      <c r="A908" s="1"/>
      <c r="B908" s="68"/>
      <c r="C908" s="68"/>
      <c r="D908" s="69"/>
      <c r="F908" s="70"/>
      <c r="G908" s="71"/>
      <c r="H908" s="66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</row>
    <row r="909" spans="1:213" s="67" customFormat="1" x14ac:dyDescent="0.25">
      <c r="A909" s="1"/>
      <c r="B909" s="68"/>
      <c r="C909" s="68"/>
      <c r="D909" s="69"/>
      <c r="F909" s="70"/>
      <c r="G909" s="71"/>
      <c r="H909" s="66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</row>
    <row r="910" spans="1:213" s="67" customFormat="1" x14ac:dyDescent="0.25">
      <c r="A910" s="1"/>
      <c r="B910" s="68"/>
      <c r="C910" s="68"/>
      <c r="D910" s="69"/>
      <c r="F910" s="70"/>
      <c r="G910" s="71"/>
      <c r="H910" s="66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</row>
    <row r="911" spans="1:213" s="67" customFormat="1" x14ac:dyDescent="0.25">
      <c r="A911" s="1"/>
      <c r="B911" s="68"/>
      <c r="C911" s="68"/>
      <c r="D911" s="69"/>
      <c r="F911" s="70"/>
      <c r="G911" s="71"/>
      <c r="H911" s="66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</row>
    <row r="912" spans="1:213" s="67" customFormat="1" x14ac:dyDescent="0.25">
      <c r="A912" s="1"/>
      <c r="B912" s="68"/>
      <c r="C912" s="68"/>
      <c r="D912" s="69"/>
      <c r="F912" s="70"/>
      <c r="G912" s="71"/>
      <c r="H912" s="66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</row>
    <row r="913" spans="1:213" s="67" customFormat="1" x14ac:dyDescent="0.25">
      <c r="A913" s="1"/>
      <c r="B913" s="68"/>
      <c r="C913" s="68"/>
      <c r="D913" s="69"/>
      <c r="F913" s="70"/>
      <c r="G913" s="71"/>
      <c r="H913" s="66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</row>
    <row r="914" spans="1:213" s="67" customFormat="1" x14ac:dyDescent="0.25">
      <c r="A914" s="1"/>
      <c r="B914" s="68"/>
      <c r="C914" s="68"/>
      <c r="D914" s="69"/>
      <c r="F914" s="70"/>
      <c r="G914" s="71"/>
      <c r="H914" s="66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</row>
    <row r="915" spans="1:213" s="67" customFormat="1" x14ac:dyDescent="0.25">
      <c r="A915" s="1"/>
      <c r="B915" s="68"/>
      <c r="C915" s="68"/>
      <c r="D915" s="69"/>
      <c r="F915" s="70"/>
      <c r="G915" s="71"/>
      <c r="H915" s="66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</row>
    <row r="916" spans="1:213" s="67" customFormat="1" x14ac:dyDescent="0.25">
      <c r="A916" s="1"/>
      <c r="B916" s="68"/>
      <c r="C916" s="68"/>
      <c r="D916" s="69"/>
      <c r="F916" s="70"/>
      <c r="G916" s="71"/>
      <c r="H916" s="66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</row>
    <row r="917" spans="1:213" s="67" customFormat="1" x14ac:dyDescent="0.25">
      <c r="A917" s="1"/>
      <c r="B917" s="68"/>
      <c r="C917" s="68"/>
      <c r="D917" s="69"/>
      <c r="F917" s="70"/>
      <c r="G917" s="71"/>
      <c r="H917" s="66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</row>
    <row r="918" spans="1:213" s="67" customFormat="1" x14ac:dyDescent="0.25">
      <c r="A918" s="1"/>
      <c r="B918" s="68"/>
      <c r="C918" s="68"/>
      <c r="D918" s="69"/>
      <c r="F918" s="70"/>
      <c r="G918" s="71"/>
      <c r="H918" s="66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</row>
    <row r="919" spans="1:213" s="67" customFormat="1" x14ac:dyDescent="0.25">
      <c r="A919" s="1"/>
      <c r="B919" s="68"/>
      <c r="C919" s="68"/>
      <c r="D919" s="69"/>
      <c r="F919" s="70"/>
      <c r="G919" s="71"/>
      <c r="H919" s="66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</row>
    <row r="920" spans="1:213" s="67" customFormat="1" x14ac:dyDescent="0.25">
      <c r="A920" s="1"/>
      <c r="B920" s="68"/>
      <c r="C920" s="68"/>
      <c r="D920" s="69"/>
      <c r="F920" s="70"/>
      <c r="G920" s="71"/>
      <c r="H920" s="66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</row>
    <row r="921" spans="1:213" s="67" customFormat="1" x14ac:dyDescent="0.25">
      <c r="A921" s="1"/>
      <c r="B921" s="68"/>
      <c r="C921" s="68"/>
      <c r="D921" s="69"/>
      <c r="F921" s="70"/>
      <c r="G921" s="71"/>
      <c r="H921" s="66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</row>
    <row r="922" spans="1:213" s="67" customFormat="1" x14ac:dyDescent="0.25">
      <c r="A922" s="1"/>
      <c r="B922" s="68"/>
      <c r="C922" s="68"/>
      <c r="D922" s="69"/>
      <c r="F922" s="70"/>
      <c r="G922" s="71"/>
      <c r="H922" s="66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</row>
    <row r="923" spans="1:213" s="67" customFormat="1" x14ac:dyDescent="0.25">
      <c r="A923" s="1"/>
      <c r="B923" s="68"/>
      <c r="C923" s="68"/>
      <c r="D923" s="69"/>
      <c r="F923" s="70"/>
      <c r="G923" s="71"/>
      <c r="H923" s="66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</row>
    <row r="924" spans="1:213" s="67" customFormat="1" x14ac:dyDescent="0.25">
      <c r="A924" s="1"/>
      <c r="B924" s="68"/>
      <c r="C924" s="68"/>
      <c r="D924" s="69"/>
      <c r="F924" s="70"/>
      <c r="G924" s="71"/>
      <c r="H924" s="66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</row>
    <row r="925" spans="1:213" s="67" customFormat="1" x14ac:dyDescent="0.25">
      <c r="A925" s="1"/>
      <c r="B925" s="68"/>
      <c r="C925" s="68"/>
      <c r="D925" s="69"/>
      <c r="F925" s="70"/>
      <c r="G925" s="71"/>
      <c r="H925" s="66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</row>
    <row r="926" spans="1:213" s="67" customFormat="1" x14ac:dyDescent="0.25">
      <c r="A926" s="1"/>
      <c r="B926" s="68"/>
      <c r="C926" s="68"/>
      <c r="D926" s="69"/>
      <c r="F926" s="70"/>
      <c r="G926" s="71"/>
      <c r="H926" s="66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</row>
    <row r="927" spans="1:213" s="67" customFormat="1" x14ac:dyDescent="0.25">
      <c r="A927" s="1"/>
      <c r="B927" s="68"/>
      <c r="C927" s="68"/>
      <c r="D927" s="69"/>
      <c r="F927" s="70"/>
      <c r="G927" s="71"/>
      <c r="H927" s="66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</row>
    <row r="928" spans="1:213" s="67" customFormat="1" x14ac:dyDescent="0.25">
      <c r="A928" s="1"/>
      <c r="B928" s="68"/>
      <c r="C928" s="68"/>
      <c r="D928" s="69"/>
      <c r="F928" s="70"/>
      <c r="G928" s="71"/>
      <c r="H928" s="66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</row>
    <row r="929" spans="1:213" s="67" customFormat="1" x14ac:dyDescent="0.25">
      <c r="A929" s="1"/>
      <c r="B929" s="68"/>
      <c r="C929" s="68"/>
      <c r="D929" s="69"/>
      <c r="F929" s="70"/>
      <c r="G929" s="71"/>
      <c r="H929" s="66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</row>
    <row r="930" spans="1:213" s="67" customFormat="1" x14ac:dyDescent="0.25">
      <c r="A930" s="1"/>
      <c r="B930" s="68"/>
      <c r="C930" s="68"/>
      <c r="D930" s="69"/>
      <c r="F930" s="70"/>
      <c r="G930" s="71"/>
      <c r="H930" s="66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</row>
    <row r="931" spans="1:213" s="67" customFormat="1" x14ac:dyDescent="0.25">
      <c r="A931" s="1"/>
      <c r="B931" s="68"/>
      <c r="C931" s="68"/>
      <c r="D931" s="69"/>
      <c r="F931" s="70"/>
      <c r="G931" s="71"/>
      <c r="H931" s="66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</row>
    <row r="932" spans="1:213" s="67" customFormat="1" x14ac:dyDescent="0.25">
      <c r="A932" s="1"/>
      <c r="B932" s="68"/>
      <c r="C932" s="68"/>
      <c r="D932" s="69"/>
      <c r="F932" s="70"/>
      <c r="G932" s="71"/>
      <c r="H932" s="66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</row>
    <row r="933" spans="1:213" s="67" customFormat="1" x14ac:dyDescent="0.25">
      <c r="A933" s="1"/>
      <c r="B933" s="68"/>
      <c r="C933" s="68"/>
      <c r="D933" s="69"/>
      <c r="F933" s="70"/>
      <c r="G933" s="71"/>
      <c r="H933" s="66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</row>
    <row r="934" spans="1:213" s="67" customFormat="1" x14ac:dyDescent="0.25">
      <c r="A934" s="1"/>
      <c r="B934" s="68"/>
      <c r="C934" s="68"/>
      <c r="D934" s="69"/>
      <c r="F934" s="70"/>
      <c r="G934" s="71"/>
      <c r="H934" s="66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</row>
    <row r="935" spans="1:213" s="67" customFormat="1" x14ac:dyDescent="0.25">
      <c r="A935" s="1"/>
      <c r="B935" s="68"/>
      <c r="C935" s="68"/>
      <c r="D935" s="69"/>
      <c r="F935" s="70"/>
      <c r="G935" s="71"/>
      <c r="H935" s="66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</row>
    <row r="936" spans="1:213" s="67" customFormat="1" x14ac:dyDescent="0.25">
      <c r="A936" s="1"/>
      <c r="B936" s="68"/>
      <c r="C936" s="68"/>
      <c r="D936" s="69"/>
      <c r="F936" s="70"/>
      <c r="G936" s="71"/>
      <c r="H936" s="66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</row>
    <row r="937" spans="1:213" s="67" customFormat="1" x14ac:dyDescent="0.25">
      <c r="A937" s="1"/>
      <c r="B937" s="68"/>
      <c r="C937" s="68"/>
      <c r="D937" s="69"/>
      <c r="F937" s="70"/>
      <c r="G937" s="71"/>
      <c r="H937" s="66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</row>
    <row r="938" spans="1:213" s="67" customFormat="1" x14ac:dyDescent="0.25">
      <c r="A938" s="1"/>
      <c r="B938" s="68"/>
      <c r="C938" s="68"/>
      <c r="D938" s="69"/>
      <c r="F938" s="70"/>
      <c r="G938" s="71"/>
      <c r="H938" s="66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</row>
    <row r="939" spans="1:213" s="67" customFormat="1" x14ac:dyDescent="0.25">
      <c r="A939" s="1"/>
      <c r="B939" s="68"/>
      <c r="C939" s="68"/>
      <c r="D939" s="69"/>
      <c r="F939" s="70"/>
      <c r="G939" s="71"/>
      <c r="H939" s="66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</row>
    <row r="940" spans="1:213" s="67" customFormat="1" x14ac:dyDescent="0.25">
      <c r="A940" s="1"/>
      <c r="B940" s="68"/>
      <c r="C940" s="68"/>
      <c r="D940" s="69"/>
      <c r="F940" s="70"/>
      <c r="G940" s="71"/>
      <c r="H940" s="66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</row>
    <row r="941" spans="1:213" s="67" customFormat="1" x14ac:dyDescent="0.25">
      <c r="A941" s="1"/>
      <c r="B941" s="68"/>
      <c r="C941" s="68"/>
      <c r="D941" s="69"/>
      <c r="F941" s="70"/>
      <c r="G941" s="71"/>
      <c r="H941" s="66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</row>
    <row r="942" spans="1:213" s="67" customFormat="1" x14ac:dyDescent="0.25">
      <c r="A942" s="1"/>
      <c r="B942" s="68"/>
      <c r="C942" s="68"/>
      <c r="D942" s="69"/>
      <c r="F942" s="70"/>
      <c r="G942" s="71"/>
      <c r="H942" s="66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</row>
    <row r="943" spans="1:213" s="67" customFormat="1" x14ac:dyDescent="0.25">
      <c r="A943" s="1"/>
      <c r="B943" s="68"/>
      <c r="C943" s="68"/>
      <c r="D943" s="69"/>
      <c r="F943" s="70"/>
      <c r="G943" s="71"/>
      <c r="H943" s="66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</row>
    <row r="944" spans="1:213" s="67" customFormat="1" x14ac:dyDescent="0.25">
      <c r="A944" s="1"/>
      <c r="B944" s="68"/>
      <c r="C944" s="68"/>
      <c r="D944" s="69"/>
      <c r="F944" s="70"/>
      <c r="G944" s="71"/>
      <c r="H944" s="66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</row>
    <row r="945" spans="1:213" s="67" customFormat="1" x14ac:dyDescent="0.25">
      <c r="A945" s="1"/>
      <c r="B945" s="68"/>
      <c r="C945" s="68"/>
      <c r="D945" s="69"/>
      <c r="F945" s="70"/>
      <c r="G945" s="71"/>
      <c r="H945" s="66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</row>
    <row r="946" spans="1:213" s="67" customFormat="1" x14ac:dyDescent="0.25">
      <c r="A946" s="1"/>
      <c r="B946" s="68"/>
      <c r="C946" s="68"/>
      <c r="D946" s="69"/>
      <c r="F946" s="70"/>
      <c r="G946" s="71"/>
      <c r="H946" s="66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</row>
    <row r="947" spans="1:213" s="67" customFormat="1" x14ac:dyDescent="0.25">
      <c r="A947" s="1"/>
      <c r="B947" s="68"/>
      <c r="C947" s="68"/>
      <c r="D947" s="69"/>
      <c r="F947" s="70"/>
      <c r="G947" s="71"/>
      <c r="H947" s="66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</row>
    <row r="948" spans="1:213" s="67" customFormat="1" x14ac:dyDescent="0.25">
      <c r="A948" s="1"/>
      <c r="B948" s="68"/>
      <c r="C948" s="68"/>
      <c r="D948" s="69"/>
      <c r="F948" s="70"/>
      <c r="G948" s="71"/>
      <c r="H948" s="66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</row>
    <row r="949" spans="1:213" s="67" customFormat="1" x14ac:dyDescent="0.25">
      <c r="A949" s="1"/>
      <c r="B949" s="68"/>
      <c r="C949" s="68"/>
      <c r="D949" s="69"/>
      <c r="F949" s="70"/>
      <c r="G949" s="71"/>
      <c r="H949" s="66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</row>
    <row r="950" spans="1:213" s="67" customFormat="1" x14ac:dyDescent="0.25">
      <c r="A950" s="1"/>
      <c r="B950" s="68"/>
      <c r="C950" s="68"/>
      <c r="D950" s="69"/>
      <c r="F950" s="70"/>
      <c r="G950" s="71"/>
      <c r="H950" s="66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</row>
    <row r="951" spans="1:213" s="67" customFormat="1" x14ac:dyDescent="0.25">
      <c r="A951" s="1"/>
      <c r="B951" s="68"/>
      <c r="C951" s="68"/>
      <c r="D951" s="69"/>
      <c r="F951" s="70"/>
      <c r="G951" s="71"/>
      <c r="H951" s="66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</row>
    <row r="952" spans="1:213" s="67" customFormat="1" x14ac:dyDescent="0.25">
      <c r="A952" s="1"/>
      <c r="B952" s="68"/>
      <c r="C952" s="68"/>
      <c r="D952" s="69"/>
      <c r="F952" s="70"/>
      <c r="G952" s="71"/>
      <c r="H952" s="66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</row>
    <row r="953" spans="1:213" s="67" customFormat="1" x14ac:dyDescent="0.25">
      <c r="A953" s="1"/>
      <c r="B953" s="68"/>
      <c r="C953" s="68"/>
      <c r="D953" s="69"/>
      <c r="F953" s="70"/>
      <c r="G953" s="71"/>
      <c r="H953" s="66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</row>
    <row r="954" spans="1:213" s="67" customFormat="1" x14ac:dyDescent="0.25">
      <c r="A954" s="1"/>
      <c r="B954" s="68"/>
      <c r="C954" s="68"/>
      <c r="D954" s="69"/>
      <c r="F954" s="70"/>
      <c r="G954" s="71"/>
      <c r="H954" s="66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</row>
    <row r="955" spans="1:213" s="67" customFormat="1" x14ac:dyDescent="0.25">
      <c r="A955" s="1"/>
      <c r="B955" s="68"/>
      <c r="C955" s="68"/>
      <c r="D955" s="69"/>
      <c r="F955" s="70"/>
      <c r="G955" s="71"/>
      <c r="H955" s="66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</row>
    <row r="956" spans="1:213" s="67" customFormat="1" x14ac:dyDescent="0.25">
      <c r="A956" s="1"/>
      <c r="B956" s="68"/>
      <c r="C956" s="68"/>
      <c r="D956" s="69"/>
      <c r="F956" s="70"/>
      <c r="G956" s="71"/>
      <c r="H956" s="66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</row>
    <row r="957" spans="1:213" s="67" customFormat="1" x14ac:dyDescent="0.25">
      <c r="A957" s="1"/>
      <c r="B957" s="68"/>
      <c r="C957" s="68"/>
      <c r="D957" s="69"/>
      <c r="F957" s="70"/>
      <c r="G957" s="71"/>
      <c r="H957" s="66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</row>
    <row r="958" spans="1:213" s="67" customFormat="1" x14ac:dyDescent="0.25">
      <c r="A958" s="1"/>
      <c r="B958" s="68"/>
      <c r="C958" s="68"/>
      <c r="D958" s="69"/>
      <c r="F958" s="70"/>
      <c r="G958" s="71"/>
      <c r="H958" s="66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</row>
    <row r="959" spans="1:213" s="67" customFormat="1" x14ac:dyDescent="0.25">
      <c r="A959" s="1"/>
      <c r="B959" s="68"/>
      <c r="C959" s="68"/>
      <c r="D959" s="69"/>
      <c r="F959" s="70"/>
      <c r="G959" s="71"/>
      <c r="H959" s="66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</row>
    <row r="960" spans="1:213" s="67" customFormat="1" x14ac:dyDescent="0.25">
      <c r="A960" s="1"/>
      <c r="B960" s="68"/>
      <c r="C960" s="68"/>
      <c r="D960" s="69"/>
      <c r="F960" s="70"/>
      <c r="G960" s="71"/>
      <c r="H960" s="66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</row>
    <row r="961" spans="1:213" s="67" customFormat="1" x14ac:dyDescent="0.25">
      <c r="A961" s="1"/>
      <c r="B961" s="68"/>
      <c r="C961" s="68"/>
      <c r="D961" s="69"/>
      <c r="F961" s="70"/>
      <c r="G961" s="71"/>
      <c r="H961" s="66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</row>
    <row r="962" spans="1:213" s="67" customFormat="1" x14ac:dyDescent="0.25">
      <c r="A962" s="1"/>
      <c r="B962" s="68"/>
      <c r="C962" s="68"/>
      <c r="D962" s="69"/>
      <c r="F962" s="70"/>
      <c r="G962" s="71"/>
      <c r="H962" s="66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</row>
    <row r="963" spans="1:213" s="67" customFormat="1" x14ac:dyDescent="0.25">
      <c r="A963" s="1"/>
      <c r="B963" s="68"/>
      <c r="C963" s="68"/>
      <c r="D963" s="69"/>
      <c r="F963" s="70"/>
      <c r="G963" s="71"/>
      <c r="H963" s="66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</row>
    <row r="964" spans="1:213" s="67" customFormat="1" x14ac:dyDescent="0.25">
      <c r="A964" s="1"/>
      <c r="B964" s="68"/>
      <c r="C964" s="68"/>
      <c r="D964" s="69"/>
      <c r="F964" s="70"/>
      <c r="G964" s="71"/>
      <c r="H964" s="66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</row>
    <row r="965" spans="1:213" s="67" customFormat="1" x14ac:dyDescent="0.25">
      <c r="A965" s="1"/>
      <c r="B965" s="68"/>
      <c r="C965" s="68"/>
      <c r="D965" s="69"/>
      <c r="F965" s="70"/>
      <c r="G965" s="71"/>
      <c r="H965" s="66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</row>
    <row r="966" spans="1:213" s="67" customFormat="1" x14ac:dyDescent="0.25">
      <c r="A966" s="1"/>
      <c r="B966" s="68"/>
      <c r="C966" s="68"/>
      <c r="D966" s="69"/>
      <c r="F966" s="70"/>
      <c r="G966" s="71"/>
      <c r="H966" s="66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</row>
    <row r="967" spans="1:213" s="67" customFormat="1" x14ac:dyDescent="0.25">
      <c r="A967" s="1"/>
      <c r="B967" s="68"/>
      <c r="C967" s="68"/>
      <c r="D967" s="69"/>
      <c r="F967" s="70"/>
      <c r="G967" s="71"/>
      <c r="H967" s="66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</row>
    <row r="968" spans="1:213" x14ac:dyDescent="0.25">
      <c r="D968" s="69"/>
    </row>
    <row r="969" spans="1:213" x14ac:dyDescent="0.25">
      <c r="D969" s="69"/>
    </row>
  </sheetData>
  <mergeCells count="11">
    <mergeCell ref="F107:G107"/>
    <mergeCell ref="B116:H116"/>
    <mergeCell ref="B117:H117"/>
    <mergeCell ref="B118:H118"/>
    <mergeCell ref="F146:G146"/>
    <mergeCell ref="B1:H1"/>
    <mergeCell ref="B2:H2"/>
    <mergeCell ref="B3:H3"/>
    <mergeCell ref="B4:H4"/>
    <mergeCell ref="B102:E102"/>
    <mergeCell ref="F106:G106"/>
  </mergeCells>
  <pageMargins left="0" right="0" top="0.55118110236220474" bottom="0" header="0.31496062992125984" footer="0"/>
  <pageSetup paperSize="7" scale="55" orientation="landscape" r:id="rId1"/>
  <rowBreaks count="2" manualBreakCount="2">
    <brk id="42" max="7" man="1"/>
    <brk id="107" max="7" man="1"/>
  </rowBreak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Ingreso y Egreso</vt:lpstr>
      <vt:lpstr>'Ingreso y Egreso'!Print_Area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2025-10-02T13:49:41Z</cp:lastPrinted>
  <dcterms:created xsi:type="dcterms:W3CDTF">2025-10-02T13:37:24Z</dcterms:created>
  <dcterms:modified xsi:type="dcterms:W3CDTF">2025-10-02T13:54:16Z</dcterms:modified>
</cp:coreProperties>
</file>