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Facturas Pagadas\2025\Abril\"/>
    </mc:Choice>
  </mc:AlternateContent>
  <xr:revisionPtr revIDLastSave="0" documentId="13_ncr:1_{BC28996C-67F5-4167-BF12-5932C05764E6}" xr6:coauthVersionLast="47" xr6:coauthVersionMax="47" xr10:uidLastSave="{00000000-0000-0000-0000-000000000000}"/>
  <bookViews>
    <workbookView minimized="1" xWindow="5010" yWindow="2355" windowWidth="15870" windowHeight="10290" xr2:uid="{288FF779-BC11-47AB-9B0F-82412C410D28}"/>
  </bookViews>
  <sheets>
    <sheet name="Relaciones de Pagos" sheetId="1" r:id="rId1"/>
  </sheets>
  <definedNames>
    <definedName name="_xlnm.Print_Area" localSheetId="0">'Relaciones de Pagos'!$A$1:$K$82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9" i="1" l="1"/>
  <c r="G69" i="1"/>
  <c r="F69" i="1"/>
  <c r="F19" i="1"/>
  <c r="H13" i="1"/>
  <c r="G11" i="1"/>
  <c r="H11" i="1" s="1"/>
  <c r="H19" i="1" s="1"/>
  <c r="G19" i="1" l="1"/>
</calcChain>
</file>

<file path=xl/sharedStrings.xml><?xml version="1.0" encoding="utf-8"?>
<sst xmlns="http://schemas.openxmlformats.org/spreadsheetml/2006/main" count="212" uniqueCount="130">
  <si>
    <t>Servicio Nacional de Salud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</si>
  <si>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</si>
  <si>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30/04/2025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</si>
  <si>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</si>
  <si>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</si>
  <si>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</si>
  <si>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</si>
  <si>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</si>
  <si>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</si>
  <si>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</si>
  <si>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</si>
  <si>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</si>
  <si>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</si>
  <si>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Incentivo Julio-Diciembre 2024</t>
  </si>
  <si>
    <t>Pago de incentivo julio-diciembre 2024</t>
  </si>
  <si>
    <t>2.1.2.2.06</t>
  </si>
  <si>
    <t>086-0005832-8</t>
  </si>
  <si>
    <t>zuleyca inmaculada torres</t>
  </si>
  <si>
    <t xml:space="preserve">pago de alimentos para personas </t>
  </si>
  <si>
    <t>2.3.1.1.01</t>
  </si>
  <si>
    <t>B1100000079</t>
  </si>
  <si>
    <t>086-0001008-9</t>
  </si>
  <si>
    <t xml:space="preserve">Manuel Rafael capellan </t>
  </si>
  <si>
    <t xml:space="preserve">Pago de flete para buscar medicamento a promese </t>
  </si>
  <si>
    <t>2.2.4.2.01</t>
  </si>
  <si>
    <t>B1100000069</t>
  </si>
  <si>
    <t>Supermercado Daniel, eirl</t>
  </si>
  <si>
    <t>B150003667/3666/3668</t>
  </si>
  <si>
    <t>130-389284</t>
  </si>
  <si>
    <t>Empresa Beller, SRL</t>
  </si>
  <si>
    <t>Pago de consumo de agua para personas</t>
  </si>
  <si>
    <t>B1500019118/18797/18798</t>
  </si>
  <si>
    <t>108012152</t>
  </si>
  <si>
    <t>Phd &amp; Asociados</t>
  </si>
  <si>
    <t>pago de material gastable de oficina</t>
  </si>
  <si>
    <t>2.3.9.2.01</t>
  </si>
  <si>
    <t>B1500004856</t>
  </si>
  <si>
    <t>130604134</t>
  </si>
  <si>
    <t>B1500003681/3682/3683/3684</t>
  </si>
  <si>
    <t>044-0021093-8</t>
  </si>
  <si>
    <t>Doni Maria Reynoso Acosta</t>
  </si>
  <si>
    <t>B1100000072/73/81</t>
  </si>
  <si>
    <t>131589618</t>
  </si>
  <si>
    <t>Grupo Dacamara, SRL</t>
  </si>
  <si>
    <t>Pago de combustible</t>
  </si>
  <si>
    <t>2.3.7.1.01</t>
  </si>
  <si>
    <t>B1500000425</t>
  </si>
  <si>
    <t>102335109</t>
  </si>
  <si>
    <t>De los Santos Dental, SRL</t>
  </si>
  <si>
    <t>Pago de material de odontologia</t>
  </si>
  <si>
    <t>2.3.9.3.01</t>
  </si>
  <si>
    <t>B1500002049</t>
  </si>
  <si>
    <t xml:space="preserve">comisiones del mes 30/4/2025 </t>
  </si>
  <si>
    <t>2.2.8.2.01</t>
  </si>
  <si>
    <t>colector de impuestos internos</t>
  </si>
  <si>
    <t xml:space="preserve">pendientes por pagar 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</si>
  <si>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</si>
  <si>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</si>
  <si>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</si>
  <si>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</si>
  <si>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>FONDO REPONIBLE</t>
  </si>
  <si>
    <r>
      <t xml:space="preserve">RELACIÓN DE PAGOS </t>
    </r>
    <r>
      <rPr>
        <b/>
        <u/>
        <sz val="12"/>
        <rFont val="Arial"/>
        <family val="2"/>
      </rPr>
      <t>-     al 03/04/2025 Y 29/4/2025</t>
    </r>
  </si>
  <si>
    <t xml:space="preserve"> DOCUMENTO DE RESPALDO</t>
  </si>
  <si>
    <t>131-788998</t>
  </si>
  <si>
    <t>Copem Hospiclinic, SRL</t>
  </si>
  <si>
    <t>pago de medicamentos para uso humano</t>
  </si>
  <si>
    <t>B1500002613/2923</t>
  </si>
  <si>
    <t>131-084966</t>
  </si>
  <si>
    <t>Mix Air dominicana, SRL</t>
  </si>
  <si>
    <t>pago de oxigeno medico</t>
  </si>
  <si>
    <t>B1500001101</t>
  </si>
  <si>
    <t>131-35423-8</t>
  </si>
  <si>
    <t>Bio-nova, SRL</t>
  </si>
  <si>
    <t xml:space="preserve">Pago de reactivo de laboratorio </t>
  </si>
  <si>
    <t>B1500015868/15716/15715</t>
  </si>
  <si>
    <t>086-0006811-1</t>
  </si>
  <si>
    <t>Raisa lissette lopez ulloa</t>
  </si>
  <si>
    <t>pago de viatico pendientes</t>
  </si>
  <si>
    <t>Form1002</t>
  </si>
  <si>
    <t>086-0006724-6</t>
  </si>
  <si>
    <t>Arianny Diaz Belliard</t>
  </si>
  <si>
    <t>086-0000266-4</t>
  </si>
  <si>
    <t>Lorenza Padilla ogando</t>
  </si>
  <si>
    <t>086-0003348-7</t>
  </si>
  <si>
    <t>Maria Caridad Castro</t>
  </si>
  <si>
    <t>031-0502551-8</t>
  </si>
  <si>
    <t xml:space="preserve">Evelyn Esther abreu </t>
  </si>
  <si>
    <t>086-0005811-2</t>
  </si>
  <si>
    <t>Wilquin cabreja</t>
  </si>
  <si>
    <t>086-0006627-1</t>
  </si>
  <si>
    <t xml:space="preserve">Hildania villaman sosa </t>
  </si>
  <si>
    <t>086-0004446-8</t>
  </si>
  <si>
    <t>Miguel Fernando Araujo</t>
  </si>
  <si>
    <t>402-2200106-3</t>
  </si>
  <si>
    <t>soricel vasquez Rodriguez</t>
  </si>
  <si>
    <t>402-3350206-7</t>
  </si>
  <si>
    <t xml:space="preserve">Milenia katisuca Jimenez Quime </t>
  </si>
  <si>
    <t>402-2234393-7</t>
  </si>
  <si>
    <t>Melissa Abreu Taveras</t>
  </si>
  <si>
    <t xml:space="preserve">pago de viatico para llevar el fondo I </t>
  </si>
  <si>
    <t>101-001577</t>
  </si>
  <si>
    <t xml:space="preserve">Compañía dominicana, claro </t>
  </si>
  <si>
    <t xml:space="preserve">pago de servicio de comunicaciones </t>
  </si>
  <si>
    <t>E450000072486</t>
  </si>
  <si>
    <t xml:space="preserve">colector de impuestos internos </t>
  </si>
  <si>
    <t>pago de IR-17</t>
  </si>
  <si>
    <t>130-604134</t>
  </si>
  <si>
    <t>Supermercado Daniel, EIRL</t>
  </si>
  <si>
    <t>pago de alimentos y bebidas para personas</t>
  </si>
  <si>
    <t>B1500003688/3689/3690</t>
  </si>
  <si>
    <t>pago de primer abono de medicamentos para uso humano</t>
  </si>
  <si>
    <t>B1500003154</t>
  </si>
  <si>
    <t>pago primer abono de reactivo de laboratorio</t>
  </si>
  <si>
    <t>B1500015965</t>
  </si>
  <si>
    <t>Mix Air dominicana,SRL</t>
  </si>
  <si>
    <t>B1500001248</t>
  </si>
  <si>
    <t>041-00020843</t>
  </si>
  <si>
    <t>Socorro reyes torres</t>
  </si>
  <si>
    <t>pago primer abaono pago de materiales de oficina</t>
  </si>
  <si>
    <t>B1500000939</t>
  </si>
  <si>
    <t>Metro gas, SRL</t>
  </si>
  <si>
    <t>pago de gas licuado</t>
  </si>
  <si>
    <t>B1500018831</t>
  </si>
  <si>
    <t>086-0005694-2</t>
  </si>
  <si>
    <t>Aidee Estela Perez Cruz</t>
  </si>
  <si>
    <t>25005588097-4</t>
  </si>
  <si>
    <t xml:space="preserve">TOTAL EJECUTADO </t>
  </si>
  <si>
    <t>CUENTA NO EXISTE</t>
  </si>
  <si>
    <t>HOSPITAL MUNICIPAL PEPILLO SALCEDO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</si>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</sst>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3"/>
      <name val="Calibri"/>
      <family val="2"/>
      <scheme val="minor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14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3" borderId="1" xfId="2" applyNumberFormat="1" applyFont="1" applyFill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49" fontId="13" fillId="0" borderId="1" xfId="2" applyNumberFormat="1" applyFont="1" applyBorder="1" applyAlignment="1">
      <alignment horizontal="left"/>
    </xf>
    <xf numFmtId="4" fontId="13" fillId="0" borderId="1" xfId="2" applyNumberFormat="1" applyFont="1" applyBorder="1"/>
    <xf numFmtId="0" fontId="13" fillId="2" borderId="1" xfId="2" applyFont="1" applyFill="1" applyBorder="1" applyAlignment="1">
      <alignment horizontal="left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6" fillId="0" borderId="1" xfId="2" applyFont="1" applyBorder="1"/>
    <xf numFmtId="0" fontId="14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5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6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7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8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5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1" fontId="19" fillId="0" borderId="1" xfId="0" applyNumberFormat="1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13" fillId="0" borderId="2" xfId="2" applyFont="1" applyBorder="1" applyAlignment="1">
      <alignment horizontal="left"/>
    </xf>
    <xf numFmtId="0" fontId="10" fillId="0" borderId="0" xfId="2" applyFont="1" applyAlignment="1">
      <alignment horizontal="left" wrapText="1"/>
    </xf>
    <xf numFmtId="0" fontId="13" fillId="0" borderId="2" xfId="2" applyFont="1" applyBorder="1" applyAlignment="1">
      <alignment horizontal="left" wrapText="1"/>
    </xf>
    <xf numFmtId="49" fontId="13" fillId="0" borderId="1" xfId="2" applyNumberFormat="1" applyFont="1" applyBorder="1" applyAlignment="1">
      <alignment horizontal="center"/>
    </xf>
    <xf numFmtId="12" fontId="13" fillId="0" borderId="2" xfId="2" applyNumberFormat="1" applyFont="1" applyBorder="1" applyAlignment="1">
      <alignment horizontal="left" wrapText="1"/>
    </xf>
    <xf numFmtId="12" fontId="13" fillId="0" borderId="0" xfId="2" applyNumberFormat="1" applyFont="1" applyAlignment="1">
      <alignment horizontal="left" wrapText="1"/>
    </xf>
    <xf numFmtId="4" fontId="13" fillId="0" borderId="1" xfId="2" applyNumberFormat="1" applyFont="1" applyBorder="1" applyAlignment="1">
      <alignment horizontal="right" wrapText="1"/>
    </xf>
    <xf numFmtId="4" fontId="13" fillId="0" borderId="1" xfId="2" applyNumberFormat="1" applyFont="1" applyBorder="1" applyAlignment="1">
      <alignment horizontal="right"/>
    </xf>
    <xf numFmtId="0" fontId="13" fillId="0" borderId="1" xfId="2" applyFont="1" applyBorder="1" applyAlignment="1">
      <alignment horizontal="center" wrapText="1"/>
    </xf>
    <xf numFmtId="0" fontId="10" fillId="0" borderId="1" xfId="2" applyFont="1" applyBorder="1" applyAlignment="1">
      <alignment horizontal="left" wrapText="1"/>
    </xf>
    <xf numFmtId="12" fontId="13" fillId="0" borderId="1" xfId="2" applyNumberFormat="1" applyFont="1" applyBorder="1" applyAlignment="1">
      <alignment horizontal="left" wrapText="1"/>
    </xf>
    <xf numFmtId="0" fontId="19" fillId="0" borderId="1" xfId="0" applyFont="1" applyBorder="1"/>
    <xf numFmtId="14" fontId="19" fillId="2" borderId="1" xfId="0" applyNumberFormat="1" applyFont="1" applyFill="1" applyBorder="1" applyAlignment="1">
      <alignment horizontal="right"/>
    </xf>
    <xf numFmtId="14" fontId="19" fillId="0" borderId="1" xfId="6" applyNumberFormat="1" applyFont="1" applyBorder="1"/>
    <xf numFmtId="165" fontId="19" fillId="0" borderId="1" xfId="6" applyFont="1" applyBorder="1"/>
    <xf numFmtId="4" fontId="19" fillId="2" borderId="1" xfId="2" applyNumberFormat="1" applyFont="1" applyFill="1" applyBorder="1" applyAlignment="1">
      <alignment wrapText="1"/>
    </xf>
    <xf numFmtId="165" fontId="19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2" borderId="1" xfId="2" applyFont="1" applyFill="1" applyBorder="1" applyAlignment="1">
      <alignment vertical="center" wrapText="1"/>
    </xf>
    <xf numFmtId="49" fontId="15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6" applyNumberFormat="1" applyFont="1" applyBorder="1" applyAlignment="1">
      <alignment horizontal="right"/>
    </xf>
    <xf numFmtId="165" fontId="21" fillId="0" borderId="1" xfId="6" applyFont="1" applyBorder="1" applyAlignment="1">
      <alignment horizontal="right"/>
    </xf>
    <xf numFmtId="165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5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165" fontId="1" fillId="0" borderId="0" xfId="2" applyNumberFormat="1"/>
    <xf numFmtId="167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8" fontId="25" fillId="0" borderId="0" xfId="2" applyNumberFormat="1" applyFont="1" applyAlignment="1">
      <alignment horizontal="left"/>
    </xf>
    <xf numFmtId="165" fontId="25" fillId="0" borderId="0" xfId="6" applyFont="1" applyAlignment="1">
      <alignment horizontal="left"/>
    </xf>
    <xf numFmtId="0" fontId="24" fillId="0" borderId="0" xfId="2" applyFont="1"/>
    <xf numFmtId="0" fontId="17" fillId="0" borderId="0" xfId="2" applyFont="1"/>
    <xf numFmtId="168" fontId="24" fillId="0" borderId="0" xfId="2" applyNumberFormat="1" applyFont="1"/>
    <xf numFmtId="165" fontId="24" fillId="0" borderId="0" xfId="2" applyNumberFormat="1" applyFont="1"/>
    <xf numFmtId="167" fontId="15" fillId="0" borderId="0" xfId="2" applyNumberFormat="1" applyFont="1" applyAlignment="1">
      <alignment horizontal="center"/>
    </xf>
    <xf numFmtId="168" fontId="15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6" xr:uid="{7CD977B7-0392-4B17-9195-CE6C2DA4D58B}"/>
    <cellStyle name="Millares_29 feb DESEMBOLSO2004 2 2" xfId="4" xr:uid="{626568F4-66AF-4B72-86DA-93004073BBEE}"/>
    <cellStyle name="Normal" xfId="0" builtinId="0"/>
    <cellStyle name="Normal 10 2" xfId="3" xr:uid="{7C3724A1-C56D-499E-AC40-09C967DAD7E8}"/>
    <cellStyle name="Normal 2 2 2" xfId="2" xr:uid="{E2DA7F6B-E1A8-42A3-A9DE-34F9AFB1F594}"/>
    <cellStyle name="Porcentaje 2" xfId="5" xr:uid="{1361ECB4-B2BB-41E2-9381-B0B7905C7B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416718</xdr:colOff>
      <xdr:row>0</xdr:row>
      <xdr:rowOff>119063</xdr:rowOff>
    </xdr:from>
    <xdr:to>
      <xdr:col>2</xdr:col>
      <xdr:colOff>1369218</xdr:colOff>
      <xdr:row>2</xdr:row>
      <xdr:rowOff>131529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969DC0-6389-4D64-80FE-3ABFB1585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18" y="119063"/>
          <a:ext cx="2214563" cy="631591"/>
        </a:xfrm>
        <a:prstGeom prst="rect">
          <a:avLst/>
        </a:prstGeom>
      </xdr:spPr>
    </xdr:pic>
    <xdr:clientData/>
  </xdr:twoCellAnchor>
  <xdr:twoCellAnchor editAs="oneCell">
    <xdr:from>
      <xdr:col>8</xdr:col>
      <xdr:colOff>3119437</xdr:colOff>
      <xdr:row>0</xdr:row>
      <xdr:rowOff>166687</xdr:rowOff>
    </xdr:from>
    <xdr:to>
      <xdr:col>10</xdr:col>
      <xdr:colOff>212042</xdr:colOff>
      <xdr:row>2</xdr:row>
      <xdr:rowOff>68304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76AA182-1F2B-4314-9E39-48932BB188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965906" y="166687"/>
          <a:ext cx="2438511" cy="520742"/>
        </a:xfrm>
        <a:prstGeom prst="rect">
          <a:avLst/>
        </a:prstGeom>
      </xdr:spPr>
    </xdr:pic>
    <xdr:clientData/>
  </xdr:twoCellAnchor>
  <xdr:twoCellAnchor editAs="oneCell">
    <xdr:from>
      <xdr:col>8</xdr:col>
      <xdr:colOff>3119437</xdr:colOff>
      <xdr:row>29</xdr:row>
      <xdr:rowOff>297656</xdr:rowOff>
    </xdr:from>
    <xdr:to>
      <xdr:col>10</xdr:col>
      <xdr:colOff>212042</xdr:colOff>
      <xdr:row>31</xdr:row>
      <xdr:rowOff>199273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1E2AEAC-8FC8-4FEB-B1AC-8101E5ECE0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965906" y="7179469"/>
          <a:ext cx="2438511" cy="520742"/>
        </a:xfrm>
        <a:prstGeom prst="rect">
          <a:avLst/>
        </a:prstGeom>
      </xdr:spPr>
    </xdr:pic>
    <xdr:clientData/>
  </xdr:twoCellAnchor>
  <xdr:twoCellAnchor editAs="oneCell">
    <xdr:from>
      <xdr:col>1</xdr:col>
      <xdr:colOff>1000125</xdr:colOff>
      <xdr:row>29</xdr:row>
      <xdr:rowOff>333375</xdr:rowOff>
    </xdr:from>
    <xdr:to>
      <xdr:col>2</xdr:col>
      <xdr:colOff>1952625</xdr:colOff>
      <xdr:row>32</xdr:row>
      <xdr:rowOff>143435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F868B66-E845-4BE4-B6F9-D928AF7B8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7215188"/>
          <a:ext cx="2214563" cy="631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EBEF0-C9A7-4399-8BEC-981B090BD406}">
  <sheetPr>
    <tabColor theme="5" tint="0.59999389629810485"/>
  </sheetPr>
  <dimension ref="A1:AZ657"/>
  <sheetViews>
    <sheetView tabSelected="1" view="pageBreakPreview" topLeftCell="B2" zoomScale="60" zoomScaleNormal="80" workbookViewId="0">
      <selection activeCell="A2" sqref="A2:J2"/>
    </sheetView>
  </sheetViews>
  <sheetFormatPr defaultColWidth="11.42578125" defaultRowHeight="15" x14ac:dyDescent="0.25"/>
  <cols>
    <col min="1" max="1" width="5.7109375" style="9" hidden="1" customWidth="1"/>
    <col min="2" max="2" width="18.85546875" style="3" customWidth="1"/>
    <col min="3" max="3" width="39.5703125" style="4" customWidth="1"/>
    <col min="4" max="4" width="20.7109375" style="68" customWidth="1"/>
    <col min="5" max="5" width="13" style="9" customWidth="1"/>
    <col min="6" max="6" width="18.85546875" style="63" customWidth="1"/>
    <col min="7" max="7" width="19.42578125" style="63" customWidth="1"/>
    <col min="8" max="8" width="17" style="63" customWidth="1"/>
    <col min="9" max="9" width="54.85546875" style="4" customWidth="1"/>
    <col min="10" max="10" width="25.28515625" style="9" customWidth="1"/>
    <col min="11" max="11" width="32.1406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129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1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3</v>
      </c>
      <c r="C6" s="18" t="s">
        <v>4</v>
      </c>
      <c r="D6" s="19" t="s">
        <v>5</v>
      </c>
      <c r="E6" s="20" t="s">
        <v>6</v>
      </c>
      <c r="F6" s="21" t="s">
        <v>7</v>
      </c>
      <c r="G6" s="21" t="s">
        <v>8</v>
      </c>
      <c r="H6" s="21" t="s">
        <v>9</v>
      </c>
      <c r="I6" s="22" t="s">
        <v>10</v>
      </c>
      <c r="J6" s="23" t="s">
        <v>11</v>
      </c>
      <c r="K6" s="22" t="s">
        <v>12</v>
      </c>
      <c r="L6" s="24"/>
    </row>
    <row r="7" spans="1:19" s="2" customFormat="1" ht="15.75" x14ac:dyDescent="0.25">
      <c r="A7" s="25"/>
      <c r="B7" s="26"/>
      <c r="C7" s="27" t="s">
        <v>13</v>
      </c>
      <c r="D7" s="28"/>
      <c r="E7" s="29">
        <v>45749</v>
      </c>
      <c r="F7" s="30">
        <v>74377.8</v>
      </c>
      <c r="G7" s="31">
        <v>0</v>
      </c>
      <c r="H7" s="31">
        <v>74377.8</v>
      </c>
      <c r="I7" s="32" t="s">
        <v>14</v>
      </c>
      <c r="J7" s="22" t="s">
        <v>15</v>
      </c>
      <c r="K7" s="33"/>
    </row>
    <row r="8" spans="1:19" s="2" customFormat="1" ht="15.75" x14ac:dyDescent="0.25">
      <c r="A8" s="25"/>
      <c r="B8" s="26" t="s">
        <v>16</v>
      </c>
      <c r="C8" s="27" t="s">
        <v>17</v>
      </c>
      <c r="D8" s="28">
        <v>41507482</v>
      </c>
      <c r="E8" s="29">
        <v>45751</v>
      </c>
      <c r="F8" s="30">
        <v>7100</v>
      </c>
      <c r="G8" s="31">
        <v>355</v>
      </c>
      <c r="H8" s="31">
        <v>6745</v>
      </c>
      <c r="I8" s="32" t="s">
        <v>18</v>
      </c>
      <c r="J8" s="22" t="s">
        <v>19</v>
      </c>
      <c r="K8" s="33" t="s">
        <v>20</v>
      </c>
    </row>
    <row r="9" spans="1:19" s="2" customFormat="1" ht="15.75" x14ac:dyDescent="0.25">
      <c r="A9" s="25"/>
      <c r="B9" s="26" t="s">
        <v>21</v>
      </c>
      <c r="C9" s="27" t="s">
        <v>22</v>
      </c>
      <c r="D9" s="28">
        <v>41510503</v>
      </c>
      <c r="E9" s="29">
        <v>45751</v>
      </c>
      <c r="F9" s="30">
        <v>11000</v>
      </c>
      <c r="G9" s="31">
        <v>550</v>
      </c>
      <c r="H9" s="31">
        <v>10450</v>
      </c>
      <c r="I9" s="32" t="s">
        <v>23</v>
      </c>
      <c r="J9" s="22" t="s">
        <v>24</v>
      </c>
      <c r="K9" s="33" t="s">
        <v>25</v>
      </c>
    </row>
    <row r="10" spans="1:19" s="2" customFormat="1" ht="15.75" x14ac:dyDescent="0.25">
      <c r="A10" s="25"/>
      <c r="B10" s="34">
        <v>130604134</v>
      </c>
      <c r="C10" s="27" t="s">
        <v>26</v>
      </c>
      <c r="D10" s="28">
        <v>41513835</v>
      </c>
      <c r="E10" s="29">
        <v>45751</v>
      </c>
      <c r="F10" s="35">
        <v>70497</v>
      </c>
      <c r="G10" s="31">
        <v>3208.23</v>
      </c>
      <c r="H10" s="31">
        <v>67288.77</v>
      </c>
      <c r="I10" s="32" t="s">
        <v>18</v>
      </c>
      <c r="J10" s="22" t="s">
        <v>19</v>
      </c>
      <c r="K10" s="36" t="s">
        <v>27</v>
      </c>
    </row>
    <row r="11" spans="1:19" s="38" customFormat="1" ht="15.75" x14ac:dyDescent="0.25">
      <c r="A11" s="37"/>
      <c r="B11" s="34" t="s">
        <v>28</v>
      </c>
      <c r="C11" s="27" t="s">
        <v>29</v>
      </c>
      <c r="D11" s="28">
        <v>41647989</v>
      </c>
      <c r="E11" s="29">
        <v>45756</v>
      </c>
      <c r="F11" s="35">
        <v>3380</v>
      </c>
      <c r="G11" s="31">
        <f>SUM(F11*5%)</f>
        <v>169</v>
      </c>
      <c r="H11" s="31">
        <f>SUM(F11-G11)</f>
        <v>3211</v>
      </c>
      <c r="I11" s="32" t="s">
        <v>30</v>
      </c>
      <c r="J11" s="22" t="s">
        <v>19</v>
      </c>
      <c r="K11" s="36" t="s">
        <v>31</v>
      </c>
    </row>
    <row r="12" spans="1:19" s="2" customFormat="1" ht="15.75" x14ac:dyDescent="0.25">
      <c r="A12" s="37"/>
      <c r="B12" s="34" t="s">
        <v>32</v>
      </c>
      <c r="C12" s="27" t="s">
        <v>33</v>
      </c>
      <c r="D12" s="28">
        <v>41774807</v>
      </c>
      <c r="E12" s="29">
        <v>45761</v>
      </c>
      <c r="F12" s="35">
        <v>8419.92</v>
      </c>
      <c r="G12" s="31">
        <v>363.56</v>
      </c>
      <c r="H12" s="31">
        <v>8056.36</v>
      </c>
      <c r="I12" s="32" t="s">
        <v>34</v>
      </c>
      <c r="J12" s="22" t="s">
        <v>35</v>
      </c>
      <c r="K12" s="36" t="s">
        <v>36</v>
      </c>
    </row>
    <row r="13" spans="1:19" s="2" customFormat="1" ht="15.75" x14ac:dyDescent="0.25">
      <c r="A13" s="25"/>
      <c r="B13" s="34" t="s">
        <v>37</v>
      </c>
      <c r="C13" s="27" t="s">
        <v>26</v>
      </c>
      <c r="D13" s="28">
        <v>41885713</v>
      </c>
      <c r="E13" s="29">
        <v>45763</v>
      </c>
      <c r="F13" s="35">
        <v>35770</v>
      </c>
      <c r="G13" s="31">
        <v>1639.05</v>
      </c>
      <c r="H13" s="31">
        <f>SUM(F13-G13)</f>
        <v>34130.949999999997</v>
      </c>
      <c r="I13" s="32" t="s">
        <v>18</v>
      </c>
      <c r="J13" s="22" t="s">
        <v>19</v>
      </c>
      <c r="K13" s="36" t="s">
        <v>38</v>
      </c>
    </row>
    <row r="14" spans="1:19" s="2" customFormat="1" ht="15.75" x14ac:dyDescent="0.25">
      <c r="A14" s="25"/>
      <c r="B14" s="34" t="s">
        <v>39</v>
      </c>
      <c r="C14" s="27" t="s">
        <v>40</v>
      </c>
      <c r="D14" s="28">
        <v>41941383</v>
      </c>
      <c r="E14" s="29">
        <v>45768</v>
      </c>
      <c r="F14" s="35">
        <v>6565.45</v>
      </c>
      <c r="G14" s="31">
        <v>328.27</v>
      </c>
      <c r="H14" s="31">
        <v>6237.18</v>
      </c>
      <c r="I14" s="32" t="s">
        <v>18</v>
      </c>
      <c r="J14" s="22" t="s">
        <v>19</v>
      </c>
      <c r="K14" s="36" t="s">
        <v>41</v>
      </c>
    </row>
    <row r="15" spans="1:19" s="2" customFormat="1" ht="15.75" x14ac:dyDescent="0.25">
      <c r="A15" s="25"/>
      <c r="B15" s="34" t="s">
        <v>42</v>
      </c>
      <c r="C15" s="27" t="s">
        <v>43</v>
      </c>
      <c r="D15" s="28">
        <v>42009731</v>
      </c>
      <c r="E15" s="29">
        <v>45770</v>
      </c>
      <c r="F15" s="35">
        <v>3999.56</v>
      </c>
      <c r="G15" s="31">
        <v>169.47</v>
      </c>
      <c r="H15" s="31">
        <v>3830.09</v>
      </c>
      <c r="I15" s="32" t="s">
        <v>44</v>
      </c>
      <c r="J15" s="22" t="s">
        <v>45</v>
      </c>
      <c r="K15" s="36" t="s">
        <v>46</v>
      </c>
    </row>
    <row r="16" spans="1:19" s="2" customFormat="1" ht="15.75" x14ac:dyDescent="0.25">
      <c r="A16" s="25"/>
      <c r="B16" s="34" t="s">
        <v>47</v>
      </c>
      <c r="C16" s="27" t="s">
        <v>48</v>
      </c>
      <c r="D16" s="28">
        <v>42009819</v>
      </c>
      <c r="E16" s="29">
        <v>45770</v>
      </c>
      <c r="F16" s="35">
        <v>7808.77</v>
      </c>
      <c r="G16" s="31">
        <v>330.88</v>
      </c>
      <c r="H16" s="31">
        <v>7477.89</v>
      </c>
      <c r="I16" s="32" t="s">
        <v>49</v>
      </c>
      <c r="J16" s="22" t="s">
        <v>50</v>
      </c>
      <c r="K16" s="36" t="s">
        <v>51</v>
      </c>
    </row>
    <row r="17" spans="1:52" s="2" customFormat="1" ht="15.75" x14ac:dyDescent="0.25">
      <c r="A17" s="25"/>
      <c r="B17" s="34"/>
      <c r="C17" s="27" t="s">
        <v>52</v>
      </c>
      <c r="D17" s="28"/>
      <c r="E17" s="29"/>
      <c r="F17" s="35">
        <v>507.73</v>
      </c>
      <c r="G17" s="31"/>
      <c r="H17" s="31">
        <v>507.73</v>
      </c>
      <c r="I17" s="32"/>
      <c r="J17" s="22" t="s">
        <v>53</v>
      </c>
      <c r="K17" s="18"/>
    </row>
    <row r="18" spans="1:52" s="2" customFormat="1" ht="15.75" x14ac:dyDescent="0.25">
      <c r="A18" s="25"/>
      <c r="B18" s="34"/>
      <c r="C18" s="39" t="s">
        <v>54</v>
      </c>
      <c r="D18" s="28"/>
      <c r="E18" s="29"/>
      <c r="F18" s="35"/>
      <c r="G18" s="31"/>
      <c r="H18" s="31"/>
      <c r="I18" s="40" t="s">
        <v>55</v>
      </c>
      <c r="J18" s="22"/>
      <c r="K18" s="18"/>
    </row>
    <row r="19" spans="1:52" s="16" customFormat="1" ht="18.75" customHeight="1" x14ac:dyDescent="0.25">
      <c r="A19" s="41"/>
      <c r="B19" s="42"/>
      <c r="C19" s="43" t="s">
        <v>56</v>
      </c>
      <c r="D19" s="44"/>
      <c r="E19" s="45"/>
      <c r="F19" s="46">
        <f>SUM(F7:F18)</f>
        <v>229426.23</v>
      </c>
      <c r="G19" s="46">
        <f>SUM(G7:G16)</f>
        <v>7113.4600000000009</v>
      </c>
      <c r="H19" s="46">
        <f>SUM(H7:H17)</f>
        <v>222312.77000000002</v>
      </c>
      <c r="I19" s="47"/>
      <c r="J19" s="45"/>
      <c r="K19" s="45"/>
    </row>
    <row r="20" spans="1:52" s="16" customFormat="1" ht="18.75" customHeight="1" x14ac:dyDescent="0.25">
      <c r="A20" s="41"/>
      <c r="B20" s="48"/>
      <c r="C20" s="49"/>
      <c r="D20" s="50"/>
      <c r="E20" s="51"/>
      <c r="F20" s="52"/>
      <c r="G20" s="52"/>
      <c r="H20" s="52"/>
      <c r="I20" s="53"/>
      <c r="J20" s="51"/>
      <c r="K20" s="51"/>
    </row>
    <row r="21" spans="1:52" s="16" customFormat="1" ht="18.75" customHeight="1" x14ac:dyDescent="0.25">
      <c r="A21" s="41"/>
      <c r="B21" s="48"/>
      <c r="C21" s="49"/>
      <c r="D21" s="50"/>
      <c r="E21" s="51"/>
      <c r="F21" s="52"/>
      <c r="G21" s="52"/>
      <c r="H21" s="52"/>
      <c r="I21" s="53"/>
      <c r="J21" s="51"/>
      <c r="K21" s="51"/>
    </row>
    <row r="22" spans="1:52" s="6" customFormat="1" ht="28.5" customHeight="1" x14ac:dyDescent="0.25">
      <c r="A22" s="38"/>
      <c r="B22" s="54"/>
      <c r="C22" s="55"/>
      <c r="D22" s="56"/>
      <c r="E22" s="56"/>
      <c r="F22" s="56"/>
      <c r="G22" s="11"/>
      <c r="H22" s="57"/>
      <c r="I22" s="58"/>
    </row>
    <row r="23" spans="1:52" s="4" customFormat="1" ht="15.75" x14ac:dyDescent="0.25">
      <c r="A23" s="59" t="s">
        <v>57</v>
      </c>
      <c r="B23" s="59"/>
      <c r="C23" s="59" t="s">
        <v>58</v>
      </c>
      <c r="D23" s="59"/>
      <c r="E23" s="59"/>
      <c r="F23" s="60"/>
      <c r="G23" s="61"/>
      <c r="H23" s="59" t="s">
        <v>59</v>
      </c>
      <c r="I23" s="59"/>
      <c r="J23" s="62"/>
      <c r="K23" s="38"/>
      <c r="L23" s="9"/>
      <c r="N23" s="9"/>
      <c r="O23" s="9"/>
      <c r="P23" s="63"/>
      <c r="Q23" s="63"/>
      <c r="R23" s="64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s="4" customFormat="1" ht="15.75" x14ac:dyDescent="0.25">
      <c r="A24" s="59"/>
      <c r="B24" s="59"/>
      <c r="C24" s="59"/>
      <c r="D24" s="59"/>
      <c r="E24" s="65"/>
      <c r="F24" s="60"/>
      <c r="G24" s="61"/>
      <c r="H24" s="59"/>
      <c r="I24" s="59"/>
      <c r="J24" s="62"/>
      <c r="K24" s="38"/>
      <c r="L24" s="9"/>
      <c r="N24" s="9"/>
      <c r="O24" s="9"/>
      <c r="P24" s="63"/>
      <c r="Q24" s="63"/>
      <c r="R24" s="66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25">
      <c r="A25" s="2"/>
      <c r="C25" s="67"/>
      <c r="E25" s="69"/>
      <c r="F25" s="70"/>
      <c r="G25" s="70"/>
      <c r="H25" s="70"/>
      <c r="I25" s="71"/>
    </row>
    <row r="26" spans="1:52" x14ac:dyDescent="0.25">
      <c r="A26" s="2"/>
      <c r="C26" s="72"/>
      <c r="E26" s="16"/>
      <c r="F26" s="73"/>
      <c r="G26" s="74"/>
      <c r="H26" s="74"/>
      <c r="I26" s="75"/>
    </row>
    <row r="27" spans="1:52" ht="48" customHeight="1" x14ac:dyDescent="0.25">
      <c r="A27" s="2"/>
      <c r="C27" s="72"/>
      <c r="F27" s="76"/>
    </row>
    <row r="28" spans="1:52" x14ac:dyDescent="0.25">
      <c r="A28" s="2"/>
      <c r="D28" s="5"/>
      <c r="E28" s="6"/>
      <c r="F28" s="7"/>
      <c r="G28" s="7"/>
      <c r="H28" s="7"/>
    </row>
    <row r="29" spans="1:52" x14ac:dyDescent="0.25">
      <c r="A29" s="2"/>
      <c r="D29" s="5"/>
      <c r="E29" s="6"/>
      <c r="F29" s="7"/>
      <c r="G29" s="8"/>
      <c r="H29" s="7"/>
    </row>
    <row r="30" spans="1:52" ht="33" x14ac:dyDescent="0.25">
      <c r="A30" s="1" t="s">
        <v>0</v>
      </c>
      <c r="B30" s="1"/>
      <c r="C30" s="1"/>
      <c r="D30" s="1"/>
      <c r="E30" s="1"/>
      <c r="F30" s="1"/>
      <c r="G30" s="1"/>
      <c r="H30" s="1"/>
      <c r="I30" s="1"/>
      <c r="J30" s="1"/>
      <c r="K30" s="2"/>
      <c r="L30" s="3"/>
      <c r="M30" s="4"/>
      <c r="N30" s="5"/>
      <c r="O30" s="6"/>
      <c r="P30" s="7"/>
      <c r="Q30" s="8"/>
      <c r="R30" s="7"/>
      <c r="S30" s="4"/>
    </row>
    <row r="31" spans="1:52" ht="15.75" x14ac:dyDescent="0.25">
      <c r="A31" s="10" t="s">
        <v>128</v>
      </c>
      <c r="B31" s="10"/>
      <c r="C31" s="10"/>
      <c r="D31" s="10"/>
      <c r="E31" s="10"/>
      <c r="F31" s="10"/>
      <c r="G31" s="10"/>
      <c r="H31" s="10"/>
      <c r="I31" s="10"/>
      <c r="J31" s="10"/>
      <c r="K31" s="2"/>
      <c r="L31" s="3"/>
      <c r="M31" s="4"/>
      <c r="N31" s="5"/>
      <c r="O31" s="6"/>
      <c r="P31" s="11"/>
      <c r="Q31" s="12"/>
      <c r="R31" s="11"/>
      <c r="S31" s="4"/>
    </row>
    <row r="32" spans="1:52" ht="15.75" x14ac:dyDescent="0.25">
      <c r="A32" s="13"/>
      <c r="B32" s="10" t="s">
        <v>60</v>
      </c>
      <c r="C32" s="10"/>
      <c r="D32" s="10"/>
      <c r="E32" s="10"/>
      <c r="F32" s="10"/>
      <c r="G32" s="10"/>
      <c r="H32" s="10"/>
      <c r="I32" s="10"/>
      <c r="J32" s="13"/>
      <c r="K32" s="14"/>
      <c r="L32" s="3"/>
      <c r="M32" s="4"/>
      <c r="N32" s="5"/>
      <c r="O32" s="6"/>
      <c r="P32" s="7"/>
      <c r="Q32" s="15"/>
      <c r="R32" s="7"/>
      <c r="S32" s="4"/>
    </row>
    <row r="33" spans="1:52" ht="15.75" x14ac:dyDescent="0.25">
      <c r="A33" s="10" t="s">
        <v>61</v>
      </c>
      <c r="B33" s="10"/>
      <c r="C33" s="10"/>
      <c r="D33" s="10"/>
      <c r="E33" s="10"/>
      <c r="F33" s="10"/>
      <c r="G33" s="10"/>
      <c r="H33" s="10"/>
      <c r="I33" s="10"/>
      <c r="J33" s="10"/>
      <c r="K33" s="2"/>
      <c r="L33" s="3"/>
      <c r="M33" s="4"/>
      <c r="N33" s="5"/>
      <c r="O33" s="6"/>
      <c r="P33" s="7"/>
      <c r="Q33" s="15"/>
      <c r="R33" s="7"/>
      <c r="S33" s="4"/>
    </row>
    <row r="34" spans="1:52" ht="15.75" x14ac:dyDescent="0.25">
      <c r="A34" s="13"/>
      <c r="B34" s="77"/>
      <c r="C34" s="13"/>
      <c r="D34" s="13"/>
      <c r="E34" s="78"/>
      <c r="F34" s="78"/>
      <c r="G34" s="78"/>
      <c r="H34" s="79"/>
      <c r="I34" s="13"/>
      <c r="J34" s="13"/>
      <c r="K34" s="2"/>
      <c r="M34" s="4"/>
      <c r="N34" s="6"/>
      <c r="O34" s="6"/>
      <c r="P34" s="7"/>
      <c r="Q34" s="15"/>
      <c r="R34" s="7"/>
      <c r="S34" s="4"/>
    </row>
    <row r="35" spans="1:52" ht="31.5" x14ac:dyDescent="0.25">
      <c r="A35" s="80" t="s">
        <v>3</v>
      </c>
      <c r="B35" s="17" t="s">
        <v>3</v>
      </c>
      <c r="C35" s="18" t="s">
        <v>4</v>
      </c>
      <c r="D35" s="19" t="s">
        <v>5</v>
      </c>
      <c r="E35" s="20" t="s">
        <v>6</v>
      </c>
      <c r="F35" s="21" t="s">
        <v>7</v>
      </c>
      <c r="G35" s="21" t="s">
        <v>8</v>
      </c>
      <c r="H35" s="21" t="s">
        <v>9</v>
      </c>
      <c r="I35" s="22" t="s">
        <v>10</v>
      </c>
      <c r="J35" s="81" t="s">
        <v>62</v>
      </c>
      <c r="K35" s="2"/>
      <c r="M35" s="4"/>
      <c r="N35" s="6"/>
      <c r="O35" s="6"/>
      <c r="P35" s="11"/>
      <c r="Q35" s="82"/>
      <c r="R35" s="7"/>
      <c r="S35" s="4"/>
    </row>
    <row r="36" spans="1:52" s="4" customFormat="1" ht="17.25" x14ac:dyDescent="0.3">
      <c r="A36" s="83">
        <v>4010100062</v>
      </c>
      <c r="B36" s="26" t="s">
        <v>63</v>
      </c>
      <c r="C36" s="27" t="s">
        <v>64</v>
      </c>
      <c r="D36" s="84">
        <v>41490357</v>
      </c>
      <c r="E36" s="29">
        <v>45750</v>
      </c>
      <c r="F36" s="30">
        <v>125213.77</v>
      </c>
      <c r="G36" s="31">
        <v>5745.81</v>
      </c>
      <c r="H36" s="31">
        <v>119467.96</v>
      </c>
      <c r="I36" s="32" t="s">
        <v>65</v>
      </c>
      <c r="J36" s="85" t="s">
        <v>66</v>
      </c>
      <c r="K36" s="86"/>
      <c r="L36" s="9"/>
      <c r="N36" s="6"/>
      <c r="O36" s="6"/>
      <c r="P36" s="7"/>
      <c r="Q36" s="57"/>
      <c r="R36" s="7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s="4" customFormat="1" ht="17.25" x14ac:dyDescent="0.3">
      <c r="A37" s="83"/>
      <c r="B37" s="26" t="s">
        <v>67</v>
      </c>
      <c r="C37" s="27" t="s">
        <v>68</v>
      </c>
      <c r="D37" s="28">
        <v>41490428</v>
      </c>
      <c r="E37" s="29">
        <v>45750</v>
      </c>
      <c r="F37" s="30">
        <v>19605.939999999999</v>
      </c>
      <c r="G37" s="31">
        <v>830.76</v>
      </c>
      <c r="H37" s="31">
        <v>18775.18</v>
      </c>
      <c r="I37" s="32" t="s">
        <v>69</v>
      </c>
      <c r="J37" s="85" t="s">
        <v>70</v>
      </c>
      <c r="K37" s="86"/>
      <c r="L37" s="9"/>
      <c r="N37" s="6"/>
      <c r="O37" s="6"/>
      <c r="P37" s="7"/>
      <c r="Q37" s="57"/>
      <c r="R37" s="7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s="4" customFormat="1" ht="31.5" x14ac:dyDescent="0.3">
      <c r="A38" s="83"/>
      <c r="B38" s="26" t="s">
        <v>71</v>
      </c>
      <c r="C38" s="27" t="s">
        <v>72</v>
      </c>
      <c r="D38" s="28">
        <v>41490469</v>
      </c>
      <c r="E38" s="29">
        <v>45750</v>
      </c>
      <c r="F38" s="30">
        <v>51085.599999999999</v>
      </c>
      <c r="G38" s="31">
        <v>2480.48</v>
      </c>
      <c r="H38" s="31">
        <v>48605.120000000003</v>
      </c>
      <c r="I38" s="32" t="s">
        <v>73</v>
      </c>
      <c r="J38" s="87" t="s">
        <v>74</v>
      </c>
      <c r="K38" s="77"/>
      <c r="L38" s="9"/>
      <c r="N38" s="6"/>
      <c r="O38" s="6"/>
      <c r="P38" s="7"/>
      <c r="Q38" s="57"/>
      <c r="R38" s="7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s="4" customFormat="1" ht="17.25" x14ac:dyDescent="0.3">
      <c r="A39" s="83"/>
      <c r="B39" s="26" t="s">
        <v>75</v>
      </c>
      <c r="C39" s="27" t="s">
        <v>76</v>
      </c>
      <c r="D39" s="28">
        <v>41490522</v>
      </c>
      <c r="E39" s="29">
        <v>45750</v>
      </c>
      <c r="F39" s="30">
        <v>1950</v>
      </c>
      <c r="G39" s="31">
        <v>0</v>
      </c>
      <c r="H39" s="31">
        <v>1950</v>
      </c>
      <c r="I39" s="32" t="s">
        <v>77</v>
      </c>
      <c r="J39" s="87" t="s">
        <v>78</v>
      </c>
      <c r="K39" s="77"/>
      <c r="L39" s="9"/>
      <c r="N39" s="6"/>
      <c r="O39" s="6"/>
      <c r="P39" s="7"/>
      <c r="Q39" s="57"/>
      <c r="R39" s="7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s="4" customFormat="1" ht="17.25" x14ac:dyDescent="0.3">
      <c r="A40" s="83"/>
      <c r="B40" s="26" t="s">
        <v>79</v>
      </c>
      <c r="C40" s="27" t="s">
        <v>80</v>
      </c>
      <c r="D40" s="28">
        <v>41490558</v>
      </c>
      <c r="E40" s="29">
        <v>45750</v>
      </c>
      <c r="F40" s="30">
        <v>3500</v>
      </c>
      <c r="G40" s="31">
        <v>0</v>
      </c>
      <c r="H40" s="31">
        <v>3500</v>
      </c>
      <c r="I40" s="32" t="s">
        <v>77</v>
      </c>
      <c r="J40" s="85" t="s">
        <v>78</v>
      </c>
      <c r="K40" s="77"/>
      <c r="L40" s="9"/>
      <c r="N40" s="6"/>
      <c r="O40" s="6"/>
      <c r="P40" s="7"/>
      <c r="Q40" s="57"/>
      <c r="R40" s="7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s="4" customFormat="1" ht="17.25" x14ac:dyDescent="0.3">
      <c r="A41" s="83"/>
      <c r="B41" s="26" t="s">
        <v>81</v>
      </c>
      <c r="C41" s="27" t="s">
        <v>82</v>
      </c>
      <c r="D41" s="28">
        <v>41491232</v>
      </c>
      <c r="E41" s="29">
        <v>45750</v>
      </c>
      <c r="F41" s="30">
        <v>1750</v>
      </c>
      <c r="G41" s="31">
        <v>0</v>
      </c>
      <c r="H41" s="31">
        <v>1750</v>
      </c>
      <c r="I41" s="32" t="s">
        <v>77</v>
      </c>
      <c r="J41" s="85" t="s">
        <v>78</v>
      </c>
      <c r="K41" s="77"/>
      <c r="L41" s="9"/>
      <c r="N41" s="6"/>
      <c r="O41" s="6"/>
      <c r="P41" s="7"/>
      <c r="Q41" s="57"/>
      <c r="R41" s="7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s="4" customFormat="1" ht="17.25" x14ac:dyDescent="0.3">
      <c r="A42" s="83"/>
      <c r="B42" s="26" t="s">
        <v>83</v>
      </c>
      <c r="C42" s="27" t="s">
        <v>84</v>
      </c>
      <c r="D42" s="28">
        <v>41491255</v>
      </c>
      <c r="E42" s="29">
        <v>45750</v>
      </c>
      <c r="F42" s="30">
        <v>1750</v>
      </c>
      <c r="G42" s="31">
        <v>0</v>
      </c>
      <c r="H42" s="31">
        <v>1750</v>
      </c>
      <c r="I42" s="32" t="s">
        <v>77</v>
      </c>
      <c r="J42" s="85" t="s">
        <v>78</v>
      </c>
      <c r="K42" s="77"/>
      <c r="L42" s="9"/>
      <c r="N42" s="6"/>
      <c r="O42" s="6"/>
      <c r="P42" s="7"/>
      <c r="Q42" s="57"/>
      <c r="R42" s="7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s="4" customFormat="1" ht="17.25" x14ac:dyDescent="0.3">
      <c r="A43" s="83"/>
      <c r="B43" s="26" t="s">
        <v>85</v>
      </c>
      <c r="C43" s="27" t="s">
        <v>86</v>
      </c>
      <c r="D43" s="28">
        <v>41490611</v>
      </c>
      <c r="E43" s="29">
        <v>45750</v>
      </c>
      <c r="F43" s="30">
        <v>1050</v>
      </c>
      <c r="G43" s="31">
        <v>0</v>
      </c>
      <c r="H43" s="31">
        <v>1050</v>
      </c>
      <c r="I43" s="32" t="s">
        <v>77</v>
      </c>
      <c r="J43" s="85" t="s">
        <v>78</v>
      </c>
      <c r="K43" s="77"/>
      <c r="L43" s="9"/>
      <c r="N43" s="6"/>
      <c r="O43" s="6"/>
      <c r="P43" s="7"/>
      <c r="Q43" s="57"/>
      <c r="R43" s="7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s="4" customFormat="1" ht="17.25" x14ac:dyDescent="0.3">
      <c r="A44" s="83"/>
      <c r="B44" s="26" t="s">
        <v>87</v>
      </c>
      <c r="C44" s="27" t="s">
        <v>88</v>
      </c>
      <c r="D44" s="28">
        <v>41490660</v>
      </c>
      <c r="E44" s="29">
        <v>45750</v>
      </c>
      <c r="F44" s="30">
        <v>2400</v>
      </c>
      <c r="G44" s="31">
        <v>0</v>
      </c>
      <c r="H44" s="31">
        <v>2400</v>
      </c>
      <c r="I44" s="32" t="s">
        <v>77</v>
      </c>
      <c r="J44" s="85" t="s">
        <v>78</v>
      </c>
      <c r="K44" s="77"/>
      <c r="L44" s="9"/>
      <c r="N44" s="6"/>
      <c r="O44" s="6"/>
      <c r="P44" s="7"/>
      <c r="Q44" s="57"/>
      <c r="R44" s="7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s="4" customFormat="1" ht="17.25" x14ac:dyDescent="0.3">
      <c r="A45" s="83"/>
      <c r="B45" s="26" t="s">
        <v>89</v>
      </c>
      <c r="C45" s="27" t="s">
        <v>90</v>
      </c>
      <c r="D45" s="28">
        <v>41490700</v>
      </c>
      <c r="E45" s="29">
        <v>45750</v>
      </c>
      <c r="F45" s="30">
        <v>3500</v>
      </c>
      <c r="G45" s="31">
        <v>0</v>
      </c>
      <c r="H45" s="31">
        <v>3500</v>
      </c>
      <c r="I45" s="32" t="s">
        <v>77</v>
      </c>
      <c r="J45" s="85" t="s">
        <v>78</v>
      </c>
      <c r="K45" s="77"/>
      <c r="L45" s="9"/>
      <c r="N45" s="6"/>
      <c r="O45" s="6"/>
      <c r="P45" s="7"/>
      <c r="Q45" s="57"/>
      <c r="R45" s="7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s="4" customFormat="1" ht="17.25" x14ac:dyDescent="0.3">
      <c r="A46" s="83"/>
      <c r="B46" s="26" t="s">
        <v>91</v>
      </c>
      <c r="C46" s="27" t="s">
        <v>92</v>
      </c>
      <c r="D46" s="28">
        <v>41490735</v>
      </c>
      <c r="E46" s="29">
        <v>45750</v>
      </c>
      <c r="F46" s="30">
        <v>7250</v>
      </c>
      <c r="G46" s="31">
        <v>0</v>
      </c>
      <c r="H46" s="31">
        <v>7250</v>
      </c>
      <c r="I46" s="32" t="s">
        <v>77</v>
      </c>
      <c r="J46" s="85" t="s">
        <v>78</v>
      </c>
      <c r="K46" s="77"/>
      <c r="L46" s="9"/>
      <c r="N46" s="6"/>
      <c r="O46" s="6"/>
      <c r="P46" s="7"/>
      <c r="Q46" s="57"/>
      <c r="R46" s="7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s="4" customFormat="1" ht="17.25" x14ac:dyDescent="0.3">
      <c r="A47" s="83"/>
      <c r="B47" s="26" t="s">
        <v>93</v>
      </c>
      <c r="C47" s="27" t="s">
        <v>94</v>
      </c>
      <c r="D47" s="28">
        <v>41490766</v>
      </c>
      <c r="E47" s="29">
        <v>45750</v>
      </c>
      <c r="F47" s="30">
        <v>3500</v>
      </c>
      <c r="G47" s="31">
        <v>0</v>
      </c>
      <c r="H47" s="31">
        <v>3500</v>
      </c>
      <c r="I47" s="32" t="s">
        <v>77</v>
      </c>
      <c r="J47" s="85" t="s">
        <v>78</v>
      </c>
      <c r="K47" s="77"/>
      <c r="L47" s="9"/>
      <c r="N47" s="6"/>
      <c r="O47" s="6"/>
      <c r="P47" s="7"/>
      <c r="Q47" s="57"/>
      <c r="R47" s="7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s="4" customFormat="1" ht="17.25" x14ac:dyDescent="0.3">
      <c r="A48" s="83"/>
      <c r="B48" s="26" t="s">
        <v>95</v>
      </c>
      <c r="C48" s="27" t="s">
        <v>96</v>
      </c>
      <c r="D48" s="28">
        <v>41490794</v>
      </c>
      <c r="E48" s="29">
        <v>45750</v>
      </c>
      <c r="F48" s="30">
        <v>1750</v>
      </c>
      <c r="G48" s="31">
        <v>0</v>
      </c>
      <c r="H48" s="31">
        <v>1750</v>
      </c>
      <c r="I48" s="32" t="s">
        <v>77</v>
      </c>
      <c r="J48" s="85" t="s">
        <v>78</v>
      </c>
      <c r="K48" s="77"/>
      <c r="L48" s="9"/>
      <c r="N48" s="6"/>
      <c r="O48" s="6"/>
      <c r="P48" s="7"/>
      <c r="Q48" s="57"/>
      <c r="R48" s="7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2" s="4" customFormat="1" ht="17.25" x14ac:dyDescent="0.3">
      <c r="A49" s="83"/>
      <c r="B49" s="26" t="s">
        <v>97</v>
      </c>
      <c r="C49" s="27" t="s">
        <v>98</v>
      </c>
      <c r="D49" s="28">
        <v>41490839</v>
      </c>
      <c r="E49" s="29">
        <v>45750</v>
      </c>
      <c r="F49" s="30">
        <v>1750</v>
      </c>
      <c r="G49" s="31">
        <v>0</v>
      </c>
      <c r="H49" s="31">
        <v>1750</v>
      </c>
      <c r="I49" s="32" t="s">
        <v>77</v>
      </c>
      <c r="J49" s="85" t="s">
        <v>78</v>
      </c>
      <c r="K49" s="77"/>
      <c r="L49" s="9"/>
      <c r="N49" s="6"/>
      <c r="O49" s="6"/>
      <c r="P49" s="7"/>
      <c r="Q49" s="57"/>
      <c r="R49" s="7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2" s="4" customFormat="1" ht="17.25" x14ac:dyDescent="0.3">
      <c r="A50" s="83"/>
      <c r="B50" s="26" t="s">
        <v>91</v>
      </c>
      <c r="C50" s="27" t="s">
        <v>92</v>
      </c>
      <c r="D50" s="28">
        <v>41490881</v>
      </c>
      <c r="E50" s="29">
        <v>45750</v>
      </c>
      <c r="F50" s="30">
        <v>4500</v>
      </c>
      <c r="G50" s="31">
        <v>0</v>
      </c>
      <c r="H50" s="31">
        <v>4500</v>
      </c>
      <c r="I50" s="32" t="s">
        <v>99</v>
      </c>
      <c r="J50" s="85" t="s">
        <v>78</v>
      </c>
      <c r="K50" s="77"/>
      <c r="L50" s="9"/>
      <c r="N50" s="6"/>
      <c r="O50" s="6"/>
      <c r="P50" s="7"/>
      <c r="Q50" s="57"/>
      <c r="R50" s="7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2" s="4" customFormat="1" ht="17.25" x14ac:dyDescent="0.3">
      <c r="A51" s="83"/>
      <c r="B51" s="26" t="s">
        <v>100</v>
      </c>
      <c r="C51" s="27" t="s">
        <v>101</v>
      </c>
      <c r="D51" s="88">
        <v>39328925802</v>
      </c>
      <c r="E51" s="29">
        <v>45750</v>
      </c>
      <c r="F51" s="30">
        <v>18109.580000000002</v>
      </c>
      <c r="G51" s="31">
        <v>0</v>
      </c>
      <c r="H51" s="31">
        <v>18109.580000000002</v>
      </c>
      <c r="I51" s="32" t="s">
        <v>102</v>
      </c>
      <c r="J51" s="87" t="s">
        <v>103</v>
      </c>
      <c r="K51" s="77"/>
      <c r="L51" s="9"/>
      <c r="N51" s="6"/>
      <c r="O51" s="6"/>
      <c r="P51" s="7"/>
      <c r="Q51" s="57"/>
      <c r="R51" s="7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2" s="4" customFormat="1" ht="17.25" x14ac:dyDescent="0.3">
      <c r="A52" s="83"/>
      <c r="B52" s="26"/>
      <c r="C52" s="27" t="s">
        <v>104</v>
      </c>
      <c r="D52" s="28"/>
      <c r="E52" s="29"/>
      <c r="F52" s="30"/>
      <c r="G52" s="31"/>
      <c r="H52" s="31">
        <v>9057.0499999999993</v>
      </c>
      <c r="I52" s="32" t="s">
        <v>105</v>
      </c>
      <c r="J52" s="89">
        <v>250038437928</v>
      </c>
      <c r="K52" s="90"/>
      <c r="L52" s="9"/>
      <c r="N52" s="6"/>
      <c r="O52" s="6"/>
      <c r="P52" s="7"/>
      <c r="Q52" s="57"/>
      <c r="R52" s="7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2" s="4" customFormat="1" ht="31.5" x14ac:dyDescent="0.3">
      <c r="A53" s="83"/>
      <c r="B53" s="34" t="s">
        <v>106</v>
      </c>
      <c r="C53" s="28" t="s">
        <v>107</v>
      </c>
      <c r="D53" s="28">
        <v>42186372</v>
      </c>
      <c r="E53" s="29">
        <v>45776</v>
      </c>
      <c r="F53" s="91">
        <v>44952</v>
      </c>
      <c r="G53" s="92">
        <v>2030.22</v>
      </c>
      <c r="H53" s="91">
        <v>42921.78</v>
      </c>
      <c r="I53" s="32" t="s">
        <v>108</v>
      </c>
      <c r="J53" s="93" t="s">
        <v>109</v>
      </c>
      <c r="K53" s="2"/>
      <c r="L53" s="9"/>
      <c r="N53" s="6"/>
      <c r="O53" s="6"/>
      <c r="P53" s="7"/>
      <c r="Q53" s="57"/>
      <c r="R53" s="7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2" s="4" customFormat="1" ht="17.25" x14ac:dyDescent="0.3">
      <c r="A54" s="83"/>
      <c r="B54" s="26" t="s">
        <v>63</v>
      </c>
      <c r="C54" s="27" t="s">
        <v>64</v>
      </c>
      <c r="D54" s="28">
        <v>42186555</v>
      </c>
      <c r="E54" s="29">
        <v>45776</v>
      </c>
      <c r="F54" s="30">
        <v>55783.78</v>
      </c>
      <c r="G54" s="31">
        <v>2730.91</v>
      </c>
      <c r="H54" s="31">
        <v>53052.87</v>
      </c>
      <c r="I54" s="32" t="s">
        <v>110</v>
      </c>
      <c r="J54" s="94" t="s">
        <v>111</v>
      </c>
      <c r="K54" s="2"/>
      <c r="L54" s="9"/>
      <c r="N54" s="6"/>
      <c r="O54" s="6"/>
      <c r="P54" s="7"/>
      <c r="Q54" s="57"/>
      <c r="R54" s="7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2" s="4" customFormat="1" ht="17.25" x14ac:dyDescent="0.3">
      <c r="A55" s="83"/>
      <c r="B55" s="26" t="s">
        <v>71</v>
      </c>
      <c r="C55" s="27" t="s">
        <v>72</v>
      </c>
      <c r="D55" s="28">
        <v>42186676</v>
      </c>
      <c r="E55" s="29">
        <v>45776</v>
      </c>
      <c r="F55" s="30">
        <v>41000</v>
      </c>
      <c r="G55" s="31">
        <v>2006.8</v>
      </c>
      <c r="H55" s="31">
        <v>38993.199999999997</v>
      </c>
      <c r="I55" s="32" t="s">
        <v>112</v>
      </c>
      <c r="J55" s="33" t="s">
        <v>113</v>
      </c>
      <c r="K55" s="2"/>
      <c r="L55" s="9"/>
      <c r="N55" s="6"/>
      <c r="O55" s="6"/>
      <c r="P55" s="7"/>
      <c r="Q55" s="57"/>
      <c r="R55" s="7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2" s="4" customFormat="1" ht="17.25" x14ac:dyDescent="0.3">
      <c r="A56" s="83"/>
      <c r="B56" s="26" t="s">
        <v>67</v>
      </c>
      <c r="C56" s="27" t="s">
        <v>114</v>
      </c>
      <c r="D56" s="28">
        <v>42186766</v>
      </c>
      <c r="E56" s="29">
        <v>45776</v>
      </c>
      <c r="F56" s="30">
        <v>19470</v>
      </c>
      <c r="G56" s="31">
        <v>825</v>
      </c>
      <c r="H56" s="31">
        <v>18645</v>
      </c>
      <c r="I56" s="32" t="s">
        <v>69</v>
      </c>
      <c r="J56" s="33" t="s">
        <v>115</v>
      </c>
      <c r="K56" s="2"/>
      <c r="L56" s="9"/>
      <c r="N56" s="6"/>
      <c r="O56" s="6"/>
      <c r="P56" s="7"/>
      <c r="Q56" s="57"/>
      <c r="R56" s="7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2" s="4" customFormat="1" ht="17.25" x14ac:dyDescent="0.3">
      <c r="A57" s="83"/>
      <c r="B57" s="26" t="s">
        <v>116</v>
      </c>
      <c r="C57" s="27" t="s">
        <v>117</v>
      </c>
      <c r="D57" s="28">
        <v>42186873</v>
      </c>
      <c r="E57" s="29">
        <v>45776</v>
      </c>
      <c r="F57" s="30">
        <v>28983</v>
      </c>
      <c r="G57" s="31">
        <v>1117.5</v>
      </c>
      <c r="H57" s="31">
        <v>27865.5</v>
      </c>
      <c r="I57" s="32" t="s">
        <v>118</v>
      </c>
      <c r="J57" s="33" t="s">
        <v>119</v>
      </c>
      <c r="K57" s="2"/>
      <c r="L57" s="9"/>
      <c r="N57" s="6"/>
      <c r="O57" s="6"/>
      <c r="P57" s="7"/>
      <c r="Q57" s="57"/>
      <c r="R57" s="7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ht="17.25" x14ac:dyDescent="0.3">
      <c r="A58" s="83"/>
      <c r="B58" s="34">
        <v>101540567</v>
      </c>
      <c r="C58" s="27" t="s">
        <v>120</v>
      </c>
      <c r="D58" s="28">
        <v>42187089</v>
      </c>
      <c r="E58" s="29">
        <v>45776</v>
      </c>
      <c r="F58" s="30">
        <v>29172</v>
      </c>
      <c r="G58" s="31">
        <v>1458.6</v>
      </c>
      <c r="H58" s="31">
        <v>27713.4</v>
      </c>
      <c r="I58" s="32" t="s">
        <v>121</v>
      </c>
      <c r="J58" s="33" t="s">
        <v>122</v>
      </c>
      <c r="K58" s="2"/>
      <c r="L58" s="9"/>
      <c r="N58" s="6"/>
      <c r="O58" s="6"/>
      <c r="P58" s="7"/>
      <c r="Q58" s="57"/>
      <c r="R58" s="7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ht="17.25" x14ac:dyDescent="0.3">
      <c r="A59" s="83"/>
      <c r="B59" s="26" t="s">
        <v>75</v>
      </c>
      <c r="C59" s="27" t="s">
        <v>76</v>
      </c>
      <c r="D59" s="28">
        <v>42187789</v>
      </c>
      <c r="E59" s="29">
        <v>45776</v>
      </c>
      <c r="F59" s="30">
        <v>5850</v>
      </c>
      <c r="G59" s="31">
        <v>0</v>
      </c>
      <c r="H59" s="31">
        <v>5850</v>
      </c>
      <c r="I59" s="32" t="s">
        <v>77</v>
      </c>
      <c r="J59" s="33" t="s">
        <v>78</v>
      </c>
      <c r="K59" s="2"/>
      <c r="L59" s="9"/>
      <c r="N59" s="6"/>
      <c r="O59" s="6"/>
      <c r="P59" s="7"/>
      <c r="Q59" s="57"/>
      <c r="R59" s="7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2" s="4" customFormat="1" ht="17.25" x14ac:dyDescent="0.3">
      <c r="A60" s="83"/>
      <c r="B60" s="26" t="s">
        <v>79</v>
      </c>
      <c r="C60" s="27" t="s">
        <v>80</v>
      </c>
      <c r="D60" s="28">
        <v>42187660</v>
      </c>
      <c r="E60" s="29">
        <v>45776</v>
      </c>
      <c r="F60" s="30">
        <v>5250</v>
      </c>
      <c r="G60" s="31">
        <v>0</v>
      </c>
      <c r="H60" s="31">
        <v>5250</v>
      </c>
      <c r="I60" s="32" t="s">
        <v>77</v>
      </c>
      <c r="J60" s="33" t="s">
        <v>78</v>
      </c>
      <c r="K60" s="2"/>
      <c r="L60" s="9"/>
      <c r="N60" s="6"/>
      <c r="O60" s="6"/>
      <c r="P60" s="7"/>
      <c r="Q60" s="57"/>
      <c r="R60" s="7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2" s="4" customFormat="1" ht="17.25" x14ac:dyDescent="0.3">
      <c r="A61" s="83"/>
      <c r="B61" s="26" t="s">
        <v>85</v>
      </c>
      <c r="C61" s="27" t="s">
        <v>86</v>
      </c>
      <c r="D61" s="28">
        <v>42187972</v>
      </c>
      <c r="E61" s="29">
        <v>45776</v>
      </c>
      <c r="F61" s="30">
        <v>1050</v>
      </c>
      <c r="G61" s="31">
        <v>0</v>
      </c>
      <c r="H61" s="31">
        <v>1050</v>
      </c>
      <c r="I61" s="32" t="s">
        <v>77</v>
      </c>
      <c r="J61" s="33" t="s">
        <v>78</v>
      </c>
      <c r="K61" s="2"/>
      <c r="L61" s="9"/>
      <c r="N61" s="6"/>
      <c r="O61" s="6"/>
      <c r="P61" s="7"/>
      <c r="Q61" s="57"/>
      <c r="R61" s="7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2" s="4" customFormat="1" ht="17.25" x14ac:dyDescent="0.3">
      <c r="A62" s="83"/>
      <c r="B62" s="26" t="s">
        <v>87</v>
      </c>
      <c r="C62" s="27" t="s">
        <v>88</v>
      </c>
      <c r="D62" s="28">
        <v>42187702</v>
      </c>
      <c r="E62" s="29">
        <v>45776</v>
      </c>
      <c r="F62" s="30">
        <v>2400</v>
      </c>
      <c r="G62" s="31">
        <v>0</v>
      </c>
      <c r="H62" s="31">
        <v>2400</v>
      </c>
      <c r="I62" s="32" t="s">
        <v>77</v>
      </c>
      <c r="J62" s="33" t="s">
        <v>78</v>
      </c>
      <c r="K62" s="2"/>
      <c r="L62" s="9"/>
      <c r="N62" s="6"/>
      <c r="O62" s="6"/>
      <c r="P62" s="7"/>
      <c r="Q62" s="57"/>
      <c r="R62" s="7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</row>
    <row r="63" spans="1:52" s="4" customFormat="1" ht="17.25" x14ac:dyDescent="0.3">
      <c r="A63" s="83"/>
      <c r="B63" s="26" t="s">
        <v>89</v>
      </c>
      <c r="C63" s="27" t="s">
        <v>90</v>
      </c>
      <c r="D63" s="28">
        <v>42187857</v>
      </c>
      <c r="E63" s="29">
        <v>45776</v>
      </c>
      <c r="F63" s="30">
        <v>3500</v>
      </c>
      <c r="G63" s="31">
        <v>0</v>
      </c>
      <c r="H63" s="31">
        <v>3500</v>
      </c>
      <c r="I63" s="32" t="s">
        <v>77</v>
      </c>
      <c r="J63" s="33" t="s">
        <v>78</v>
      </c>
      <c r="K63" s="2"/>
      <c r="L63" s="9"/>
      <c r="N63" s="6"/>
      <c r="O63" s="6"/>
      <c r="P63" s="7"/>
      <c r="Q63" s="57"/>
      <c r="R63" s="7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</row>
    <row r="64" spans="1:52" s="4" customFormat="1" ht="17.25" x14ac:dyDescent="0.3">
      <c r="A64" s="83"/>
      <c r="B64" s="26" t="s">
        <v>91</v>
      </c>
      <c r="C64" s="27" t="s">
        <v>92</v>
      </c>
      <c r="D64" s="28">
        <v>42187586</v>
      </c>
      <c r="E64" s="29">
        <v>45776</v>
      </c>
      <c r="F64" s="30">
        <v>5900</v>
      </c>
      <c r="G64" s="31">
        <v>0</v>
      </c>
      <c r="H64" s="31">
        <v>5900</v>
      </c>
      <c r="I64" s="32" t="s">
        <v>77</v>
      </c>
      <c r="J64" s="33" t="s">
        <v>78</v>
      </c>
      <c r="K64" s="2"/>
      <c r="L64" s="9"/>
      <c r="N64" s="6"/>
      <c r="O64" s="6"/>
      <c r="P64" s="7"/>
      <c r="Q64" s="57"/>
      <c r="R64" s="7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</row>
    <row r="65" spans="1:52" s="4" customFormat="1" ht="17.25" x14ac:dyDescent="0.3">
      <c r="A65" s="83"/>
      <c r="B65" s="26" t="s">
        <v>123</v>
      </c>
      <c r="C65" s="27" t="s">
        <v>124</v>
      </c>
      <c r="D65" s="28">
        <v>42187915</v>
      </c>
      <c r="E65" s="29">
        <v>45776</v>
      </c>
      <c r="F65" s="30">
        <v>1350</v>
      </c>
      <c r="G65" s="31">
        <v>0</v>
      </c>
      <c r="H65" s="31">
        <v>1350</v>
      </c>
      <c r="I65" s="32" t="s">
        <v>77</v>
      </c>
      <c r="J65" s="33" t="s">
        <v>78</v>
      </c>
      <c r="K65" s="2"/>
      <c r="L65" s="9"/>
      <c r="N65" s="6"/>
      <c r="O65" s="6"/>
      <c r="P65" s="7"/>
      <c r="Q65" s="57"/>
      <c r="R65" s="7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</row>
    <row r="66" spans="1:52" s="4" customFormat="1" ht="17.25" x14ac:dyDescent="0.3">
      <c r="A66" s="83"/>
      <c r="B66" s="26" t="s">
        <v>91</v>
      </c>
      <c r="C66" s="27" t="s">
        <v>92</v>
      </c>
      <c r="D66" s="28">
        <v>41490881</v>
      </c>
      <c r="E66" s="29">
        <v>45776</v>
      </c>
      <c r="F66" s="30">
        <v>4500</v>
      </c>
      <c r="G66" s="31">
        <v>0</v>
      </c>
      <c r="H66" s="31">
        <v>4500</v>
      </c>
      <c r="I66" s="32" t="s">
        <v>99</v>
      </c>
      <c r="J66" s="33" t="s">
        <v>78</v>
      </c>
      <c r="K66" s="2"/>
      <c r="L66" s="9"/>
      <c r="N66" s="6"/>
      <c r="O66" s="6"/>
      <c r="P66" s="7"/>
      <c r="Q66" s="57"/>
      <c r="R66" s="7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</row>
    <row r="67" spans="1:52" s="4" customFormat="1" ht="17.25" x14ac:dyDescent="0.3">
      <c r="A67" s="83"/>
      <c r="B67" s="26"/>
      <c r="C67" s="27" t="s">
        <v>104</v>
      </c>
      <c r="D67" s="88">
        <v>39526367862</v>
      </c>
      <c r="E67" s="29">
        <v>45777</v>
      </c>
      <c r="F67" s="30"/>
      <c r="G67" s="31"/>
      <c r="H67" s="31">
        <v>10169.030000000001</v>
      </c>
      <c r="I67" s="32" t="s">
        <v>105</v>
      </c>
      <c r="J67" s="95" t="s">
        <v>125</v>
      </c>
      <c r="K67" s="2"/>
      <c r="L67" s="9"/>
      <c r="N67" s="6"/>
      <c r="O67" s="6"/>
      <c r="P67" s="7"/>
      <c r="Q67" s="57"/>
      <c r="R67" s="7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</row>
    <row r="68" spans="1:52" s="4" customFormat="1" ht="17.25" x14ac:dyDescent="0.3">
      <c r="A68" s="83"/>
      <c r="B68" s="96"/>
      <c r="C68" s="96"/>
      <c r="D68" s="97"/>
      <c r="E68" s="98"/>
      <c r="F68" s="99"/>
      <c r="G68" s="100"/>
      <c r="H68" s="101"/>
      <c r="I68" s="102"/>
      <c r="J68" s="103"/>
      <c r="K68" s="2"/>
      <c r="L68" s="9"/>
      <c r="N68" s="6"/>
      <c r="O68" s="6"/>
      <c r="P68" s="7"/>
      <c r="Q68" s="57"/>
      <c r="R68" s="7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</row>
    <row r="69" spans="1:52" s="4" customFormat="1" ht="20.25" x14ac:dyDescent="0.3">
      <c r="A69" s="104"/>
      <c r="B69" s="105" t="s">
        <v>126</v>
      </c>
      <c r="C69" s="106"/>
      <c r="D69" s="107"/>
      <c r="E69" s="108"/>
      <c r="F69" s="109">
        <f>SUM(F36:F67)</f>
        <v>497825.67000000004</v>
      </c>
      <c r="G69" s="109">
        <f>SUM(G36:G67)</f>
        <v>19226.079999999998</v>
      </c>
      <c r="H69" s="110">
        <f>SUM(H36:H67)</f>
        <v>497825.6700000001</v>
      </c>
      <c r="I69" s="28"/>
      <c r="J69" s="33"/>
      <c r="K69" s="2"/>
      <c r="L69" s="3"/>
      <c r="N69" s="5"/>
      <c r="O69" s="6"/>
      <c r="P69" s="7"/>
      <c r="Q69" s="7"/>
      <c r="R69" s="7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</row>
    <row r="70" spans="1:52" s="4" customFormat="1" x14ac:dyDescent="0.25">
      <c r="A70" s="111"/>
      <c r="B70" s="112"/>
      <c r="C70" s="113"/>
      <c r="D70" s="114"/>
      <c r="E70" s="115"/>
      <c r="F70" s="115"/>
      <c r="G70" s="115"/>
      <c r="H70" s="115"/>
      <c r="I70" s="116"/>
      <c r="J70" s="111"/>
      <c r="K70" s="2"/>
      <c r="L70" s="3"/>
      <c r="N70" s="5"/>
      <c r="O70" s="6"/>
      <c r="P70" s="7"/>
      <c r="Q70" s="7"/>
      <c r="R70" s="7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</row>
    <row r="71" spans="1:52" s="4" customFormat="1" x14ac:dyDescent="0.25">
      <c r="A71" s="111"/>
      <c r="B71" s="112"/>
      <c r="C71" s="113"/>
      <c r="D71" s="114"/>
      <c r="E71" s="115"/>
      <c r="F71" s="115"/>
      <c r="G71" s="115"/>
      <c r="H71" s="115"/>
      <c r="I71" s="116"/>
      <c r="J71" s="111"/>
      <c r="K71" s="2"/>
      <c r="L71" s="3"/>
      <c r="N71" s="5"/>
      <c r="O71" s="6"/>
      <c r="P71" s="7"/>
      <c r="Q71" s="7"/>
      <c r="R71" s="7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</row>
    <row r="72" spans="1:52" s="4" customFormat="1" x14ac:dyDescent="0.25">
      <c r="A72" s="111"/>
      <c r="B72" s="111"/>
      <c r="C72" s="111"/>
      <c r="D72" s="111"/>
      <c r="E72" s="117"/>
      <c r="F72" s="111"/>
      <c r="G72" s="111"/>
      <c r="H72" s="111"/>
      <c r="I72" s="111"/>
      <c r="J72" s="111"/>
      <c r="K72" s="2"/>
      <c r="L72" s="9"/>
      <c r="N72" s="9"/>
      <c r="O72" s="9"/>
      <c r="P72" s="63"/>
      <c r="Q72" s="63"/>
      <c r="R72" s="66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</row>
    <row r="73" spans="1:52" s="4" customFormat="1" ht="15.75" x14ac:dyDescent="0.25">
      <c r="A73" s="118"/>
      <c r="B73" s="119"/>
      <c r="C73" s="119"/>
      <c r="D73" s="120"/>
      <c r="E73" s="119"/>
      <c r="F73" s="119"/>
      <c r="G73" s="121"/>
      <c r="H73" s="122"/>
      <c r="I73" s="122"/>
      <c r="J73" s="123"/>
      <c r="K73" s="2"/>
      <c r="L73" s="9"/>
      <c r="N73" s="9"/>
      <c r="O73" s="9"/>
      <c r="P73" s="63"/>
      <c r="Q73" s="63"/>
      <c r="R73" s="64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</row>
    <row r="74" spans="1:52" s="4" customFormat="1" ht="15.75" x14ac:dyDescent="0.25">
      <c r="A74" s="122"/>
      <c r="B74" s="122"/>
      <c r="C74" s="122"/>
      <c r="D74" s="124"/>
      <c r="E74" s="122"/>
      <c r="F74" s="125"/>
      <c r="G74" s="121"/>
      <c r="H74" s="122"/>
      <c r="I74" s="122"/>
      <c r="J74" s="123"/>
      <c r="K74" s="2"/>
      <c r="L74" s="9"/>
      <c r="N74" s="9"/>
      <c r="O74" s="9"/>
      <c r="P74" s="63"/>
      <c r="Q74" s="63"/>
      <c r="R74" s="66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</row>
    <row r="75" spans="1:52" s="4" customFormat="1" ht="15.75" x14ac:dyDescent="0.25">
      <c r="A75" s="59" t="s">
        <v>57</v>
      </c>
      <c r="B75" s="59"/>
      <c r="C75" s="59" t="s">
        <v>58</v>
      </c>
      <c r="D75" s="59"/>
      <c r="E75" s="59"/>
      <c r="F75" s="60"/>
      <c r="G75" s="61"/>
      <c r="H75" s="59" t="s">
        <v>59</v>
      </c>
      <c r="I75" s="59"/>
      <c r="J75" s="62"/>
      <c r="K75" s="38"/>
      <c r="L75" s="9"/>
      <c r="N75" s="9"/>
      <c r="O75" s="9"/>
      <c r="P75" s="63"/>
      <c r="Q75" s="63"/>
      <c r="R75" s="64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</row>
    <row r="76" spans="1:52" s="4" customFormat="1" ht="15.75" x14ac:dyDescent="0.25">
      <c r="A76" s="126"/>
      <c r="B76" s="126"/>
      <c r="C76" s="126"/>
      <c r="D76" s="127"/>
      <c r="E76" s="126"/>
      <c r="F76" s="60"/>
      <c r="G76" s="61"/>
      <c r="H76" s="126"/>
      <c r="I76" s="126"/>
      <c r="J76" s="126"/>
      <c r="K76" s="38"/>
      <c r="L76" s="9"/>
      <c r="N76" s="9"/>
      <c r="O76" s="9"/>
      <c r="P76" s="63"/>
      <c r="Q76" s="63"/>
      <c r="R76" s="64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</row>
    <row r="77" spans="1:52" s="4" customFormat="1" x14ac:dyDescent="0.25">
      <c r="A77" s="128"/>
      <c r="B77" s="9"/>
      <c r="D77" s="9"/>
      <c r="E77" s="9"/>
      <c r="F77" s="63"/>
      <c r="G77" s="63"/>
      <c r="H77" s="66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</row>
    <row r="78" spans="1:52" s="4" customFormat="1" x14ac:dyDescent="0.25">
      <c r="A78" s="2"/>
      <c r="B78" s="9"/>
      <c r="D78" s="9"/>
      <c r="E78" s="9"/>
      <c r="F78" s="63"/>
      <c r="G78" s="63"/>
      <c r="H78" s="64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</row>
    <row r="657" spans="2:9" ht="19.5" x14ac:dyDescent="0.3">
      <c r="B657" s="9"/>
      <c r="D657" s="9"/>
      <c r="F657" s="9"/>
      <c r="G657" s="9"/>
      <c r="H657" s="9"/>
      <c r="I657" s="129" t="s">
        <v>127</v>
      </c>
    </row>
  </sheetData>
  <mergeCells count="10">
    <mergeCell ref="A31:J31"/>
    <mergeCell ref="B32:I32"/>
    <mergeCell ref="A33:J33"/>
    <mergeCell ref="B69:D69"/>
    <mergeCell ref="A1:J1"/>
    <mergeCell ref="A2:J2"/>
    <mergeCell ref="B3:I3"/>
    <mergeCell ref="A4:J4"/>
    <mergeCell ref="F25:H25"/>
    <mergeCell ref="A30:J30"/>
  </mergeCells>
  <pageMargins left="0.51181102362204722" right="0" top="0.74803149606299213" bottom="0" header="0.31496062992125984" footer="0"/>
  <pageSetup paperSize="9" scale="50" orientation="landscape" horizontalDpi="0" verticalDpi="0" r:id="rId1"/>
  <rowBreaks count="1" manualBreakCount="1">
    <brk id="26" max="10" man="1"/>
  </rowBreaks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2025-08-05T13:36:08Z</cp:lastPrinted>
  <dcterms:created xsi:type="dcterms:W3CDTF">2025-08-05T13:31:15Z</dcterms:created>
  <dcterms:modified xsi:type="dcterms:W3CDTF">2025-08-05T14:27:29Z</dcterms:modified>
</cp:coreProperties>
</file>