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"/>
    </mc:Choice>
  </mc:AlternateContent>
  <xr:revisionPtr revIDLastSave="0" documentId="8_{C89C1155-68DB-4CD8-9A35-23FE70C053ED}" xr6:coauthVersionLast="47" xr6:coauthVersionMax="47" xr10:uidLastSave="{00000000-0000-0000-0000-000000000000}"/>
  <bookViews>
    <workbookView xWindow="-120" yWindow="-120" windowWidth="20730" windowHeight="11160" xr2:uid="{CA8DAC9B-1701-4DD6-B9A7-D6D8177B509D}"/>
  </bookViews>
  <sheets>
    <sheet name="Ejecucion presupuestaria" sheetId="1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C82" i="1"/>
  <c r="D79" i="1"/>
  <c r="C79" i="1"/>
  <c r="C84" i="1" s="1"/>
  <c r="C86" i="1" s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D73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L73" i="1" s="1"/>
  <c r="L86" i="1" s="1"/>
  <c r="K51" i="1"/>
  <c r="K73" i="1" s="1"/>
  <c r="K86" i="1" s="1"/>
  <c r="J51" i="1"/>
  <c r="I51" i="1"/>
  <c r="H51" i="1"/>
  <c r="H73" i="1" s="1"/>
  <c r="H86" i="1" s="1"/>
  <c r="G51" i="1"/>
  <c r="C51" i="1" s="1"/>
  <c r="F51" i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E73" i="1" s="1"/>
  <c r="E86" i="1" s="1"/>
  <c r="D9" i="1"/>
  <c r="AB8" i="1"/>
  <c r="V8" i="1"/>
  <c r="W8" i="1" s="1"/>
  <c r="X8" i="1" s="1"/>
  <c r="Y8" i="1" s="1"/>
  <c r="Z8" i="1" s="1"/>
  <c r="U8" i="1"/>
  <c r="A1" i="1"/>
  <c r="D86" i="1" l="1"/>
  <c r="C9" i="1"/>
  <c r="C66" i="1"/>
  <c r="AA7" i="1"/>
  <c r="AB7" i="1" s="1"/>
  <c r="B131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<sst xmlns="http://schemas.openxmlformats.org/spreadsheetml/2006/main" count="106" uniqueCount="106">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</sst>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84DDCAF6-8600-431A-A00C-5D3EB46088A3}"/>
    <cellStyle name="Normal" xfId="0" builtinId="0"/>
    <cellStyle name="Normal 3 2" xfId="2" xr:uid="{80C20DA9-EA76-4620-853C-E679081957F0}"/>
    <cellStyle name="Porcentual 3 2" xfId="4" xr:uid="{1DC95B56-78F5-4262-BD83-2FC88443E6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1809750</xdr:colOff>
      <xdr:row>1</xdr:row>
      <xdr:rowOff>23812</xdr:rowOff>
    </xdr:from>
    <xdr:to>
      <xdr:col>2</xdr:col>
      <xdr:colOff>211505</xdr:colOff>
      <xdr:row>4</xdr:row>
      <xdr:rowOff>261937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5EED0AF8-B730-4CF1-8F2E-A01BB71C3290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809750" y="404812"/>
          <a:ext cx="3592880" cy="1643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1476375</xdr:colOff>
      <xdr:row>0</xdr:row>
      <xdr:rowOff>190501</xdr:rowOff>
    </xdr:from>
    <xdr:to>
      <xdr:col>12</xdr:col>
      <xdr:colOff>1883402</xdr:colOff>
      <xdr:row>5</xdr:row>
      <xdr:rowOff>119063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F5E6147-69ED-49F2-9824-9D05A01EE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003000" y="190501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D53F-E355-4D61-80D0-28BC95E26AC7}">
  <sheetPr filterMode="1">
    <tabColor theme="5" tint="0.59999389629810485"/>
  </sheetPr>
  <dimension ref="A1:AB132"/>
  <sheetViews>
    <sheetView showGridLines="0" tabSelected="1" topLeftCell="B1" zoomScale="40" zoomScaleNormal="40" workbookViewId="0">
      <selection activeCell="B4" sqref="B4:N4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74377.8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87420.459999999992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+H16+H17+H18+H19+H20+H22+H23</f>
        <v>31599.489999999998</v>
      </c>
      <c r="I15" s="24">
        <f>+I16+I17+I18+I19+I20+I21+I22+I23+I24</f>
        <v>34920.97</v>
      </c>
      <c r="J15" s="24">
        <f>+J16+J17+J18+J19+J20+J22</f>
        <v>0</v>
      </c>
      <c r="K15" s="24">
        <f>+K16+K17+K18+K19+K20+K21+K22+K23+K24</f>
        <v>0</v>
      </c>
      <c r="L15" s="24">
        <f>+L16+L21+L24+L17+L18+L19+L20+L22</f>
        <v>0</v>
      </c>
      <c r="M15" s="24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>
        <v>3820.97</v>
      </c>
      <c r="J16" s="31"/>
      <c r="K16" s="31"/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>
        <v>20650</v>
      </c>
      <c r="J18" s="31"/>
      <c r="K18" s="31"/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>
        <v>10450</v>
      </c>
      <c r="G19" s="35">
        <v>10450</v>
      </c>
      <c r="H19" s="31">
        <v>10450</v>
      </c>
      <c r="I19" s="31">
        <v>10450</v>
      </c>
      <c r="J19" s="31"/>
      <c r="K19" s="31"/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>
        <v>15639.49</v>
      </c>
      <c r="I22" s="31"/>
      <c r="J22" s="31"/>
      <c r="K22" s="31"/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>
        <v>5510</v>
      </c>
      <c r="I23" s="31"/>
      <c r="J23" s="31"/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555046.48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H28+H29+H30+H31+H32+H34++H26+H27</f>
        <v>64836.090000000004</v>
      </c>
      <c r="I25" s="24">
        <f>I26+I32+I34+I29</f>
        <v>276894.78999999998</v>
      </c>
      <c r="J25" s="24">
        <f>+J28+J32+J34</f>
        <v>0</v>
      </c>
      <c r="K25" s="24">
        <f>+K26+K28+K32+K34+K29</f>
        <v>0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>
        <v>117612.9</v>
      </c>
      <c r="H26" s="31">
        <v>38959.22</v>
      </c>
      <c r="I26" s="31">
        <v>72174.87</v>
      </c>
      <c r="J26" s="31"/>
      <c r="K26" s="31"/>
      <c r="L26" s="31"/>
      <c r="M26" s="31"/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>
        <v>6860</v>
      </c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>
        <v>107538.34</v>
      </c>
      <c r="J29" s="31"/>
      <c r="K29" s="31"/>
      <c r="L29" s="31"/>
      <c r="M29" s="31"/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>
        <v>12736.44</v>
      </c>
      <c r="I32" s="31">
        <v>89910</v>
      </c>
      <c r="J32" s="31"/>
      <c r="K32" s="31"/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>
        <v>6280.43</v>
      </c>
      <c r="I34" s="31">
        <v>7271.58</v>
      </c>
      <c r="J34" s="31"/>
      <c r="K34" s="31"/>
      <c r="L34" s="31"/>
      <c r="M34" s="31"/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0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96435.58</v>
      </c>
      <c r="I73" s="56">
        <f>+I69+I66+I61+I51+I35+I15+I9+I25</f>
        <v>311815.76</v>
      </c>
      <c r="J73" s="56">
        <f t="shared" ref="J73:P73" si="7">+J69+J66+J61+J51+J35+J15+J9+J25</f>
        <v>0</v>
      </c>
      <c r="K73" s="56">
        <f>+K51+K25+K15+K9</f>
        <v>0</v>
      </c>
      <c r="L73" s="63">
        <f>+L51+L25+L15+L9</f>
        <v>0</v>
      </c>
      <c r="M73" s="56">
        <f t="shared" si="7"/>
        <v>0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96435.58</v>
      </c>
      <c r="I86" s="75">
        <f t="shared" si="8"/>
        <v>311815.76</v>
      </c>
      <c r="J86" s="57">
        <f t="shared" si="8"/>
        <v>0</v>
      </c>
      <c r="K86" s="57">
        <f>+K84+K73</f>
        <v>0</v>
      </c>
      <c r="L86" s="57">
        <f t="shared" si="8"/>
        <v>0</v>
      </c>
      <c r="M86" s="57">
        <f t="shared" si="8"/>
        <v>0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" top="0.55118110236220474" bottom="0" header="0.51181102362204722" footer="0"/>
  <pageSetup paperSize="7"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2025-07-02T12:17:47Z</dcterms:created>
  <dcterms:modified xsi:type="dcterms:W3CDTF">2025-07-02T12:19:31Z</dcterms:modified>
</cp:coreProperties>
</file>