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gresos y Egresos\2025\Abril\"/>
    </mc:Choice>
  </mc:AlternateContent>
  <xr:revisionPtr revIDLastSave="0" documentId="13_ncr:1_{8E372516-4907-412C-AA05-1CB71677CFD6}" xr6:coauthVersionLast="47" xr6:coauthVersionMax="47" xr10:uidLastSave="{00000000-0000-0000-0000-000000000000}"/>
  <bookViews>
    <workbookView xWindow="-120" yWindow="-120" windowWidth="20730" windowHeight="11160" xr2:uid="{FA86570B-FADC-4E9D-9F2D-03688DEFCAEF}"/>
  </bookViews>
  <sheets>
    <sheet name="Libro Banco Cuentas" sheetId="1" r:id="rId1"/>
  </sheets>
  <externalReferences>
    <externalReference r:id="rId2"/>
    <externalReference r:id="rId3"/>
  </externalReferences>
  <definedNames>
    <definedName name="_xlnm.Print_Area" localSheetId="0">'Libro Banco Cuentas'!$A$108:$H$168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9" i="1" l="1"/>
  <c r="F159" i="1"/>
  <c r="H129" i="1"/>
  <c r="H130" i="1" s="1"/>
  <c r="H128" i="1"/>
  <c r="H127" i="1"/>
  <c r="H126" i="1"/>
  <c r="H124" i="1"/>
  <c r="H123" i="1"/>
  <c r="F103" i="1"/>
  <c r="D100" i="1"/>
  <c r="C100" i="1"/>
  <c r="B100" i="1"/>
  <c r="G99" i="1"/>
  <c r="E99" i="1"/>
  <c r="D99" i="1"/>
  <c r="C99" i="1"/>
  <c r="B99" i="1"/>
  <c r="G98" i="1"/>
  <c r="E98" i="1"/>
  <c r="D98" i="1"/>
  <c r="C98" i="1"/>
  <c r="B98" i="1"/>
  <c r="G97" i="1"/>
  <c r="E97" i="1"/>
  <c r="D97" i="1"/>
  <c r="C97" i="1"/>
  <c r="B97" i="1"/>
  <c r="G96" i="1"/>
  <c r="E96" i="1"/>
  <c r="D96" i="1"/>
  <c r="C96" i="1"/>
  <c r="B96" i="1"/>
  <c r="G95" i="1"/>
  <c r="E95" i="1"/>
  <c r="D95" i="1"/>
  <c r="C95" i="1"/>
  <c r="B95" i="1"/>
  <c r="G94" i="1"/>
  <c r="E94" i="1"/>
  <c r="D94" i="1"/>
  <c r="C94" i="1"/>
  <c r="B94" i="1"/>
  <c r="G93" i="1"/>
  <c r="E93" i="1"/>
  <c r="D93" i="1"/>
  <c r="C93" i="1"/>
  <c r="B93" i="1"/>
  <c r="G92" i="1"/>
  <c r="E92" i="1"/>
  <c r="D92" i="1"/>
  <c r="C92" i="1"/>
  <c r="B92" i="1"/>
  <c r="G91" i="1"/>
  <c r="G102" i="1" s="1"/>
  <c r="E91" i="1"/>
  <c r="D91" i="1"/>
  <c r="C91" i="1"/>
  <c r="B91" i="1"/>
  <c r="F90" i="1"/>
  <c r="D90" i="1"/>
  <c r="C90" i="1"/>
  <c r="B90" i="1"/>
  <c r="F89" i="1"/>
  <c r="D89" i="1"/>
  <c r="C89" i="1"/>
  <c r="B89" i="1"/>
  <c r="F88" i="1"/>
  <c r="D88" i="1"/>
  <c r="C88" i="1"/>
  <c r="B88" i="1"/>
  <c r="E87" i="1"/>
  <c r="D87" i="1"/>
  <c r="C87" i="1"/>
  <c r="B87" i="1"/>
  <c r="E86" i="1"/>
  <c r="D86" i="1"/>
  <c r="C86" i="1"/>
  <c r="B86" i="1"/>
  <c r="E85" i="1"/>
  <c r="D85" i="1"/>
  <c r="C85" i="1"/>
  <c r="B85" i="1"/>
  <c r="E84" i="1"/>
  <c r="D84" i="1"/>
  <c r="C84" i="1"/>
  <c r="B84" i="1"/>
  <c r="E83" i="1"/>
  <c r="D83" i="1"/>
  <c r="C83" i="1"/>
  <c r="B83" i="1"/>
  <c r="E82" i="1"/>
  <c r="D82" i="1"/>
  <c r="C82" i="1"/>
  <c r="B82" i="1"/>
  <c r="E81" i="1"/>
  <c r="D81" i="1"/>
  <c r="C81" i="1"/>
  <c r="B81" i="1"/>
  <c r="E80" i="1"/>
  <c r="D80" i="1"/>
  <c r="C80" i="1"/>
  <c r="B80" i="1"/>
  <c r="E79" i="1"/>
  <c r="D79" i="1"/>
  <c r="C79" i="1"/>
  <c r="B79" i="1"/>
  <c r="E78" i="1"/>
  <c r="D78" i="1"/>
  <c r="C78" i="1"/>
  <c r="B78" i="1"/>
  <c r="E77" i="1"/>
  <c r="D77" i="1"/>
  <c r="C77" i="1"/>
  <c r="B77" i="1"/>
  <c r="E76" i="1"/>
  <c r="D76" i="1"/>
  <c r="C76" i="1"/>
  <c r="B76" i="1"/>
  <c r="E75" i="1"/>
  <c r="D75" i="1"/>
  <c r="C75" i="1"/>
  <c r="B75" i="1"/>
  <c r="E74" i="1"/>
  <c r="D74" i="1"/>
  <c r="C74" i="1"/>
  <c r="B74" i="1"/>
  <c r="E73" i="1"/>
  <c r="D73" i="1"/>
  <c r="C73" i="1"/>
  <c r="B73" i="1"/>
  <c r="E72" i="1"/>
  <c r="D72" i="1"/>
  <c r="C72" i="1"/>
  <c r="B72" i="1"/>
  <c r="E71" i="1"/>
  <c r="D71" i="1"/>
  <c r="C71" i="1"/>
  <c r="B71" i="1"/>
  <c r="E70" i="1"/>
  <c r="D70" i="1"/>
  <c r="C70" i="1"/>
  <c r="B70" i="1"/>
  <c r="E69" i="1"/>
  <c r="D69" i="1"/>
  <c r="C69" i="1"/>
  <c r="B69" i="1"/>
  <c r="E68" i="1"/>
  <c r="D68" i="1"/>
  <c r="C68" i="1"/>
  <c r="B68" i="1"/>
  <c r="E67" i="1"/>
  <c r="D67" i="1"/>
  <c r="C67" i="1"/>
  <c r="B67" i="1"/>
  <c r="E66" i="1"/>
  <c r="D66" i="1"/>
  <c r="C66" i="1"/>
  <c r="B66" i="1"/>
  <c r="E65" i="1"/>
  <c r="D65" i="1"/>
  <c r="C65" i="1"/>
  <c r="B65" i="1"/>
  <c r="E64" i="1"/>
  <c r="D64" i="1"/>
  <c r="C64" i="1"/>
  <c r="B64" i="1"/>
  <c r="E63" i="1"/>
  <c r="D63" i="1"/>
  <c r="C63" i="1"/>
  <c r="B63" i="1"/>
  <c r="E62" i="1"/>
  <c r="D62" i="1"/>
  <c r="C62" i="1"/>
  <c r="B62" i="1"/>
  <c r="E61" i="1"/>
  <c r="D61" i="1"/>
  <c r="C61" i="1"/>
  <c r="B61" i="1"/>
  <c r="E60" i="1"/>
  <c r="D60" i="1"/>
  <c r="C60" i="1"/>
  <c r="B60" i="1"/>
  <c r="E59" i="1"/>
  <c r="D59" i="1"/>
  <c r="C59" i="1"/>
  <c r="B59" i="1"/>
  <c r="E58" i="1"/>
  <c r="D58" i="1"/>
  <c r="C58" i="1"/>
  <c r="B58" i="1"/>
  <c r="E57" i="1"/>
  <c r="D57" i="1"/>
  <c r="C57" i="1"/>
  <c r="B57" i="1"/>
  <c r="E56" i="1"/>
  <c r="D56" i="1"/>
  <c r="C56" i="1"/>
  <c r="B56" i="1"/>
  <c r="E55" i="1"/>
  <c r="D55" i="1"/>
  <c r="C55" i="1"/>
  <c r="B55" i="1"/>
  <c r="E54" i="1"/>
  <c r="D54" i="1"/>
  <c r="C54" i="1"/>
  <c r="B54" i="1"/>
  <c r="E53" i="1"/>
  <c r="D53" i="1"/>
  <c r="C53" i="1"/>
  <c r="B53" i="1"/>
  <c r="E52" i="1"/>
  <c r="D52" i="1"/>
  <c r="C52" i="1"/>
  <c r="B52" i="1"/>
  <c r="E51" i="1"/>
  <c r="D51" i="1"/>
  <c r="C51" i="1"/>
  <c r="B51" i="1"/>
  <c r="E50" i="1"/>
  <c r="D50" i="1"/>
  <c r="C50" i="1"/>
  <c r="B50" i="1"/>
  <c r="E49" i="1"/>
  <c r="D49" i="1"/>
  <c r="C49" i="1"/>
  <c r="B49" i="1"/>
  <c r="E48" i="1"/>
  <c r="D48" i="1"/>
  <c r="C48" i="1"/>
  <c r="B48" i="1"/>
  <c r="E47" i="1"/>
  <c r="D47" i="1"/>
  <c r="C47" i="1"/>
  <c r="B47" i="1"/>
  <c r="E46" i="1"/>
  <c r="D46" i="1"/>
  <c r="C46" i="1"/>
  <c r="B46" i="1"/>
  <c r="E45" i="1"/>
  <c r="D45" i="1"/>
  <c r="C45" i="1"/>
  <c r="B45" i="1"/>
  <c r="E44" i="1"/>
  <c r="D44" i="1"/>
  <c r="C44" i="1"/>
  <c r="B44" i="1"/>
  <c r="E43" i="1"/>
  <c r="D43" i="1"/>
  <c r="C43" i="1"/>
  <c r="B43" i="1"/>
  <c r="E42" i="1"/>
  <c r="D42" i="1"/>
  <c r="C42" i="1"/>
  <c r="B42" i="1"/>
  <c r="E41" i="1"/>
  <c r="D41" i="1"/>
  <c r="C41" i="1"/>
  <c r="B41" i="1"/>
  <c r="E40" i="1"/>
  <c r="D40" i="1"/>
  <c r="C40" i="1"/>
  <c r="B40" i="1"/>
  <c r="E39" i="1"/>
  <c r="D39" i="1"/>
  <c r="C39" i="1"/>
  <c r="B39" i="1"/>
  <c r="E38" i="1"/>
  <c r="D38" i="1"/>
  <c r="C38" i="1"/>
  <c r="B38" i="1"/>
  <c r="E37" i="1"/>
  <c r="D37" i="1"/>
  <c r="C37" i="1"/>
  <c r="B37" i="1"/>
  <c r="E36" i="1"/>
  <c r="D36" i="1"/>
  <c r="C36" i="1"/>
  <c r="B36" i="1"/>
  <c r="E35" i="1"/>
  <c r="D35" i="1"/>
  <c r="C35" i="1"/>
  <c r="B35" i="1"/>
  <c r="E34" i="1"/>
  <c r="D34" i="1"/>
  <c r="C34" i="1"/>
  <c r="B34" i="1"/>
  <c r="E33" i="1"/>
  <c r="D33" i="1"/>
  <c r="C33" i="1"/>
  <c r="B33" i="1"/>
  <c r="E32" i="1"/>
  <c r="D32" i="1"/>
  <c r="C32" i="1"/>
  <c r="B32" i="1"/>
  <c r="E31" i="1"/>
  <c r="D31" i="1"/>
  <c r="C31" i="1"/>
  <c r="B31" i="1"/>
  <c r="E30" i="1"/>
  <c r="D30" i="1"/>
  <c r="C30" i="1"/>
  <c r="B30" i="1"/>
  <c r="E29" i="1"/>
  <c r="D29" i="1"/>
  <c r="C29" i="1"/>
  <c r="B29" i="1"/>
  <c r="E28" i="1"/>
  <c r="D28" i="1"/>
  <c r="C28" i="1"/>
  <c r="B28" i="1"/>
  <c r="E27" i="1"/>
  <c r="D27" i="1"/>
  <c r="C27" i="1"/>
  <c r="B27" i="1"/>
  <c r="E26" i="1"/>
  <c r="D26" i="1"/>
  <c r="C26" i="1"/>
  <c r="B26" i="1"/>
  <c r="E25" i="1"/>
  <c r="D25" i="1"/>
  <c r="C25" i="1"/>
  <c r="B25" i="1"/>
  <c r="E24" i="1"/>
  <c r="D24" i="1"/>
  <c r="C24" i="1"/>
  <c r="B24" i="1"/>
  <c r="E23" i="1"/>
  <c r="D23" i="1"/>
  <c r="C23" i="1"/>
  <c r="B23" i="1"/>
  <c r="E22" i="1"/>
  <c r="D22" i="1"/>
  <c r="C22" i="1"/>
  <c r="B22" i="1"/>
  <c r="E21" i="1"/>
  <c r="D21" i="1"/>
  <c r="C21" i="1"/>
  <c r="B21" i="1"/>
  <c r="E20" i="1"/>
  <c r="D20" i="1"/>
  <c r="C20" i="1"/>
  <c r="B20" i="1"/>
  <c r="E19" i="1"/>
  <c r="D19" i="1"/>
  <c r="C19" i="1"/>
  <c r="B19" i="1"/>
  <c r="E18" i="1"/>
  <c r="D18" i="1"/>
  <c r="C18" i="1"/>
  <c r="B18" i="1"/>
  <c r="E17" i="1"/>
  <c r="D17" i="1"/>
  <c r="C17" i="1"/>
  <c r="B17" i="1"/>
  <c r="E16" i="1"/>
  <c r="D16" i="1"/>
  <c r="C16" i="1"/>
  <c r="B16" i="1"/>
  <c r="E15" i="1"/>
  <c r="D15" i="1"/>
  <c r="C15" i="1"/>
  <c r="B15" i="1"/>
  <c r="E14" i="1"/>
  <c r="D14" i="1"/>
  <c r="C14" i="1"/>
  <c r="B14" i="1"/>
  <c r="E13" i="1"/>
  <c r="D13" i="1"/>
  <c r="C13" i="1"/>
  <c r="B13" i="1"/>
  <c r="E12" i="1"/>
  <c r="D12" i="1"/>
  <c r="C12" i="1"/>
  <c r="B12" i="1"/>
  <c r="E11" i="1"/>
  <c r="D11" i="1"/>
  <c r="C11" i="1"/>
  <c r="B11" i="1"/>
  <c r="E10" i="1"/>
  <c r="D10" i="1"/>
  <c r="C10" i="1"/>
  <c r="B10" i="1"/>
  <c r="E9" i="1"/>
  <c r="D9" i="1"/>
  <c r="C9" i="1"/>
  <c r="B9" i="1"/>
  <c r="F8" i="1"/>
  <c r="D8" i="1"/>
  <c r="C8" i="1"/>
  <c r="B8" i="1"/>
  <c r="H7" i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H101" i="1" s="1"/>
  <c r="H102" i="1" s="1"/>
  <c r="F7" i="1"/>
  <c r="F102" i="1" s="1"/>
  <c r="D7" i="1"/>
  <c r="C7" i="1"/>
  <c r="B7" i="1"/>
  <c r="H6" i="1"/>
  <c r="H131" i="1" l="1"/>
  <c r="H132" i="1" s="1"/>
  <c r="H133" i="1" s="1"/>
  <c r="H134" i="1" s="1"/>
  <c r="H135" i="1" s="1"/>
  <c r="H136" i="1" s="1"/>
  <c r="H137" i="1" s="1"/>
  <c r="H138" i="1" s="1"/>
  <c r="H139" i="1" s="1"/>
  <c r="H140" i="1" s="1"/>
  <c r="H141" i="1" s="1"/>
  <c r="H142" i="1" s="1"/>
  <c r="H143" i="1" s="1"/>
  <c r="H144" i="1" s="1"/>
  <c r="H145" i="1" s="1"/>
  <c r="H146" i="1" s="1"/>
  <c r="H147" i="1" s="1"/>
  <c r="H148" i="1" s="1"/>
  <c r="H149" i="1" s="1"/>
  <c r="H150" i="1" s="1"/>
  <c r="H151" i="1" s="1"/>
  <c r="H152" i="1" s="1"/>
  <c r="H153" i="1" s="1"/>
  <c r="H154" i="1" s="1"/>
  <c r="H155" i="1" s="1"/>
  <c r="H156" i="1" s="1"/>
  <c r="H157" i="1" s="1"/>
  <c r="H158" i="1" s="1"/>
  <c r="H159" i="1"/>
</calcChain>
</file>

<file path=xl/sharedStrings.xml><?xml version="1.0" encoding="utf-8"?>
<sst xmlns="http://schemas.openxmlformats.org/spreadsheetml/2006/main" count="174" uniqueCount="91">
  <si>
    <t>HOSPITAL MUNICIPAL PEPILLO SALCEDO</t>
  </si>
  <si>
    <t>LIBRO BANCO AL 30 DE ABRIL DEL 2025</t>
  </si>
  <si>
    <t>(VALORES EXPRESADOS EN RD$)</t>
  </si>
  <si>
    <t xml:space="preserve">VENTA DE SERVICIO 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</si>
  <si>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</si>
  <si>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</si>
  <si>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</si>
  <si>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</si>
  <si>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</si>
  <si>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</si>
  <si>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</si>
  <si>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 xml:space="preserve">BALANCE ANTERIOR </t>
  </si>
  <si>
    <t>COMIDSIONES MES DE ABRIL 30/4/2025</t>
  </si>
  <si>
    <t>TOTAL EJECUTADO</t>
  </si>
  <si>
    <t>Disponibilidad Fondo Anterior 2020</t>
  </si>
  <si>
    <t>Al 30 de Agosto del 2020</t>
  </si>
  <si>
    <t>PREPARADO POR</t>
  </si>
  <si>
    <t>AUTORIZADO POR:</t>
  </si>
  <si>
    <t xml:space="preserve">HOSPITAL </t>
  </si>
  <si>
    <t>LIBRO BANCO FONDO REPONIBLE AL 01 DE ABRIL 2025 al 30 de ABRIL 2025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</si>
  <si>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</si>
  <si>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</si>
  <si>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</si>
  <si>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</si>
  <si>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</si>
  <si>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</si>
  <si>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 xml:space="preserve">Ingresos </t>
  </si>
  <si>
    <t>Egresos</t>
  </si>
  <si>
    <t>BALANCE</t>
  </si>
  <si>
    <t>2/4/2025</t>
  </si>
  <si>
    <t>Deposito</t>
  </si>
  <si>
    <t>fondo operativo # 1-2025</t>
  </si>
  <si>
    <t>3/4/2025</t>
  </si>
  <si>
    <t xml:space="preserve">Transferencia </t>
  </si>
  <si>
    <t xml:space="preserve">COPEM HOSPICLINIC </t>
  </si>
  <si>
    <t>PAGO DE MEDICAMENTOS PARA HUMANO</t>
  </si>
  <si>
    <t>MIX AIR DOMINICANA, SRL</t>
  </si>
  <si>
    <t>PAGO DE OXIGENO MEDICO</t>
  </si>
  <si>
    <t>BIO-NOVA, SRL</t>
  </si>
  <si>
    <t>PAGO DE REACTIVO DE LABORATORIO</t>
  </si>
  <si>
    <t>RAISA LISSETTE LOPEZ ULLOA</t>
  </si>
  <si>
    <t>VIATICO PENDIENTES</t>
  </si>
  <si>
    <t>ARIANNY DIAZ BELLIARD</t>
  </si>
  <si>
    <t>EVELYN ESTHER ABREU</t>
  </si>
  <si>
    <t>WILQUIN CABREJA</t>
  </si>
  <si>
    <t xml:space="preserve">HILDANIA VILLAMAN SOSA </t>
  </si>
  <si>
    <t>MIGUEL FERNANDO ARAUJO</t>
  </si>
  <si>
    <t>SORICEL ESPERANZA VASQUEZ</t>
  </si>
  <si>
    <t>MILENIA KATIUSCA JIMENEZ</t>
  </si>
  <si>
    <t>MELISSA ABREU TAVERAS</t>
  </si>
  <si>
    <t>VIATICO PARA LLEVAR FONDO # 1-2025</t>
  </si>
  <si>
    <t>CLARO</t>
  </si>
  <si>
    <t>SERVICIO DE COMUNICACIONES</t>
  </si>
  <si>
    <t>LORENZA PADILLA</t>
  </si>
  <si>
    <t>VIAITICO PENDIENTES</t>
  </si>
  <si>
    <t>MARIA CARIDAD CASTRO</t>
  </si>
  <si>
    <t>4/4/2025</t>
  </si>
  <si>
    <t>COLECOTR DE IMPUESTO</t>
  </si>
  <si>
    <t>IR-17</t>
  </si>
  <si>
    <t>COMISIONES AL 4/4/2025</t>
  </si>
  <si>
    <t>24/4/2025</t>
  </si>
  <si>
    <t>DEPOSITO</t>
  </si>
  <si>
    <t>FONDO  REPONIBLE# 2</t>
  </si>
  <si>
    <t>29/4/2025</t>
  </si>
  <si>
    <t xml:space="preserve">TRANSFERENCIA </t>
  </si>
  <si>
    <t>SUPERMERCADO DANIEL, EIRL</t>
  </si>
  <si>
    <t>PAGO DE ALIMENTOS Y BEBIDAS PARA PERSONAS</t>
  </si>
  <si>
    <t>COPEM HOSPICLINIC</t>
  </si>
  <si>
    <t>PAGO DE MEDICAMENTOS PARA USO HUMANO</t>
  </si>
  <si>
    <t>PAGO DE REACTIVOS DE LABORATORIO</t>
  </si>
  <si>
    <t>SOCORRO REYES TORRES</t>
  </si>
  <si>
    <t>PAGO DE MATERIALES DE OFICINA</t>
  </si>
  <si>
    <t>METRO GAS, SRL</t>
  </si>
  <si>
    <t>PAGO DE GAS LICUADO</t>
  </si>
  <si>
    <t>FERNANDO ARAUJO VALDEZ</t>
  </si>
  <si>
    <t xml:space="preserve">VIATICOS FONDO II    </t>
  </si>
  <si>
    <t>FERANDO ARAUJO VALDEZ</t>
  </si>
  <si>
    <t>VIATICOS PENDIENTES</t>
  </si>
  <si>
    <t>RAISA LOPEZ ULLOA</t>
  </si>
  <si>
    <t>HILDANIA VILLAMN SOSA</t>
  </si>
  <si>
    <t>AIDEE PEREZ</t>
  </si>
  <si>
    <t>EVELYN ABREU</t>
  </si>
  <si>
    <t>30/4/2025</t>
  </si>
  <si>
    <t>TRANSFERENCIA</t>
  </si>
  <si>
    <t>DGII</t>
  </si>
  <si>
    <t>PAGO DE IR-17 ABRIL</t>
  </si>
  <si>
    <t>COMISIONES AL MES 30/4/2025</t>
  </si>
  <si>
    <t>TOTAL</t>
  </si>
  <si>
    <t xml:space="preserve"> </t>
  </si>
  <si>
    <t>Licda. Yolaury M. Plasencia</t>
  </si>
  <si>
    <t xml:space="preserve">                   Lic. Fernando Araujo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</si>
</sst>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mm\-dd\-yy"/>
    <numFmt numFmtId="165" formatCode="_(* #,##0.00_);_(* \(#,##0.00\);_(* &quot;-&quot;??_);_(@_)"/>
    <numFmt numFmtId="166" formatCode="[$-C0A]d\-mmm\-yy;@"/>
    <numFmt numFmtId="167" formatCode="&quot;LIBRO BANCO DE ANTICIPOS FINANCIEROS  MC del 1 al &quot;d\ &quot;DE &quot;mmmm\ &quot;de &quot;yyyy"/>
    <numFmt numFmtId="168" formatCode="_-* #,##0.00\ _P_t_s_-;\-* #,##0.00\ _P_t_s_-;_-* &quot;-&quot;??\ _P_t_s_-;_-@_-"/>
    <numFmt numFmtId="169" formatCode="_-* #,##0.00\ _€_-;\-* #,##0.00\ _€_-;_-* &quot;-&quot;??\ _€_-;_-@_-"/>
  </numFmts>
  <fonts count="21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Arial"/>
      <family val="2"/>
    </font>
    <font>
      <b/>
      <sz val="14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4"/>
      <color theme="1"/>
      <name val="Calibri"/>
      <family val="2"/>
      <scheme val="minor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2"/>
      <name val="Arial"/>
      <family val="2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4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 applyFont="0" applyFill="0" applyBorder="0" applyProtection="0"/>
    <xf numFmtId="0" fontId="1" fillId="0" borderId="0"/>
    <xf numFmtId="0" fontId="5" fillId="0" borderId="0" applyFont="0" applyFill="0" applyBorder="0" applyAlignment="0" applyProtection="0"/>
  </cellStyleXfs>
  <cellXfs count="151">
    <xf numFmtId="0" fontId="0" fillId="0" borderId="0" xfId="0"/>
    <xf numFmtId="0" fontId="1" fillId="0" borderId="0" xfId="1"/>
    <xf numFmtId="0" fontId="3" fillId="2" borderId="0" xfId="1" applyFont="1" applyFill="1" applyAlignment="1">
      <alignment horizontal="center" wrapText="1"/>
    </xf>
    <xf numFmtId="0" fontId="3" fillId="0" borderId="0" xfId="1" applyFont="1" applyAlignment="1">
      <alignment horizontal="center" wrapText="1"/>
    </xf>
    <xf numFmtId="0" fontId="3" fillId="2" borderId="0" xfId="1" applyFont="1" applyFill="1" applyAlignment="1">
      <alignment horizontal="center"/>
    </xf>
    <xf numFmtId="0" fontId="3" fillId="0" borderId="0" xfId="1" applyFont="1" applyAlignment="1">
      <alignment horizontal="center"/>
    </xf>
    <xf numFmtId="0" fontId="5" fillId="0" borderId="0" xfId="1" applyFont="1"/>
    <xf numFmtId="164" fontId="3" fillId="2" borderId="2" xfId="1" applyNumberFormat="1" applyFont="1" applyFill="1" applyBorder="1" applyAlignment="1">
      <alignment horizontal="center"/>
    </xf>
    <xf numFmtId="49" fontId="3" fillId="2" borderId="2" xfId="1" applyNumberFormat="1" applyFont="1" applyFill="1" applyBorder="1" applyAlignment="1">
      <alignment horizontal="center" wrapText="1"/>
    </xf>
    <xf numFmtId="0" fontId="3" fillId="2" borderId="2" xfId="1" applyFont="1" applyFill="1" applyBorder="1" applyAlignment="1">
      <alignment horizontal="left"/>
    </xf>
    <xf numFmtId="4" fontId="3" fillId="2" borderId="2" xfId="1" applyNumberFormat="1" applyFont="1" applyFill="1" applyBorder="1" applyAlignment="1">
      <alignment horizontal="center" vertical="center"/>
    </xf>
    <xf numFmtId="165" fontId="3" fillId="2" borderId="2" xfId="3" applyFont="1" applyFill="1" applyBorder="1" applyAlignment="1">
      <alignment horizontal="right" wrapText="1"/>
    </xf>
    <xf numFmtId="4" fontId="3" fillId="2" borderId="2" xfId="1" applyNumberFormat="1" applyFont="1" applyFill="1" applyBorder="1" applyAlignment="1">
      <alignment horizontal="center"/>
    </xf>
    <xf numFmtId="0" fontId="3" fillId="3" borderId="0" xfId="1" applyFont="1" applyFill="1" applyAlignment="1">
      <alignment horizontal="center" wrapText="1"/>
    </xf>
    <xf numFmtId="0" fontId="6" fillId="2" borderId="0" xfId="1" applyFont="1" applyFill="1"/>
    <xf numFmtId="14" fontId="7" fillId="2" borderId="2" xfId="1" applyNumberFormat="1" applyFont="1" applyFill="1" applyBorder="1" applyAlignment="1">
      <alignment horizontal="right"/>
    </xf>
    <xf numFmtId="49" fontId="8" fillId="2" borderId="3" xfId="1" applyNumberFormat="1" applyFont="1" applyFill="1" applyBorder="1" applyAlignment="1">
      <alignment horizontal="center" wrapText="1"/>
    </xf>
    <xf numFmtId="0" fontId="8" fillId="2" borderId="4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4" fontId="8" fillId="2" borderId="2" xfId="1" applyNumberFormat="1" applyFont="1" applyFill="1" applyBorder="1" applyAlignment="1">
      <alignment horizontal="center" vertical="center"/>
    </xf>
    <xf numFmtId="165" fontId="7" fillId="2" borderId="3" xfId="3" applyFont="1" applyFill="1" applyBorder="1" applyAlignment="1">
      <alignment horizontal="right" wrapText="1"/>
    </xf>
    <xf numFmtId="165" fontId="7" fillId="2" borderId="2" xfId="3" applyFont="1" applyFill="1" applyBorder="1" applyAlignment="1">
      <alignment horizontal="center"/>
    </xf>
    <xf numFmtId="0" fontId="2" fillId="2" borderId="0" xfId="1" applyFont="1" applyFill="1"/>
    <xf numFmtId="14" fontId="9" fillId="0" borderId="2" xfId="1" applyNumberFormat="1" applyFont="1" applyBorder="1"/>
    <xf numFmtId="14" fontId="10" fillId="2" borderId="2" xfId="1" applyNumberFormat="1" applyFont="1" applyFill="1" applyBorder="1" applyAlignment="1">
      <alignment horizontal="center" wrapText="1"/>
    </xf>
    <xf numFmtId="14" fontId="9" fillId="2" borderId="6" xfId="1" applyNumberFormat="1" applyFont="1" applyFill="1" applyBorder="1" applyAlignment="1">
      <alignment horizontal="left" wrapText="1"/>
    </xf>
    <xf numFmtId="14" fontId="9" fillId="2" borderId="2" xfId="1" applyNumberFormat="1" applyFont="1" applyFill="1" applyBorder="1" applyAlignment="1">
      <alignment horizontal="left" vertical="center" wrapText="1"/>
    </xf>
    <xf numFmtId="4" fontId="7" fillId="2" borderId="2" xfId="1" applyNumberFormat="1" applyFont="1" applyFill="1" applyBorder="1" applyAlignment="1">
      <alignment horizontal="center" vertical="center"/>
    </xf>
    <xf numFmtId="0" fontId="11" fillId="2" borderId="2" xfId="1" applyFont="1" applyFill="1" applyBorder="1"/>
    <xf numFmtId="165" fontId="7" fillId="2" borderId="2" xfId="1" applyNumberFormat="1" applyFont="1" applyFill="1" applyBorder="1"/>
    <xf numFmtId="0" fontId="11" fillId="2" borderId="0" xfId="1" applyFont="1" applyFill="1"/>
    <xf numFmtId="14" fontId="8" fillId="2" borderId="3" xfId="1" applyNumberFormat="1" applyFont="1" applyFill="1" applyBorder="1" applyAlignment="1">
      <alignment horizontal="center" wrapText="1"/>
    </xf>
    <xf numFmtId="0" fontId="12" fillId="2" borderId="2" xfId="1" applyFont="1" applyFill="1" applyBorder="1"/>
    <xf numFmtId="0" fontId="12" fillId="2" borderId="0" xfId="1" applyFont="1" applyFill="1"/>
    <xf numFmtId="0" fontId="12" fillId="0" borderId="0" xfId="1" applyFont="1"/>
    <xf numFmtId="14" fontId="9" fillId="2" borderId="2" xfId="1" applyNumberFormat="1" applyFont="1" applyFill="1" applyBorder="1" applyAlignment="1">
      <alignment horizontal="left" wrapText="1"/>
    </xf>
    <xf numFmtId="165" fontId="13" fillId="0" borderId="2" xfId="0" applyNumberFormat="1" applyFont="1" applyBorder="1"/>
    <xf numFmtId="14" fontId="9" fillId="2" borderId="2" xfId="1" applyNumberFormat="1" applyFont="1" applyFill="1" applyBorder="1" applyAlignment="1">
      <alignment horizontal="left" vertical="center"/>
    </xf>
    <xf numFmtId="14" fontId="9" fillId="2" borderId="6" xfId="1" applyNumberFormat="1" applyFont="1" applyFill="1" applyBorder="1" applyAlignment="1">
      <alignment horizontal="left" vertical="center" wrapText="1"/>
    </xf>
    <xf numFmtId="14" fontId="14" fillId="2" borderId="2" xfId="1" applyNumberFormat="1" applyFont="1" applyFill="1" applyBorder="1" applyAlignment="1">
      <alignment horizontal="left"/>
    </xf>
    <xf numFmtId="14" fontId="9" fillId="0" borderId="2" xfId="1" applyNumberFormat="1" applyFont="1" applyBorder="1" applyAlignment="1">
      <alignment wrapText="1"/>
    </xf>
    <xf numFmtId="14" fontId="14" fillId="2" borderId="2" xfId="1" applyNumberFormat="1" applyFont="1" applyFill="1" applyBorder="1" applyAlignment="1">
      <alignment horizontal="left" vertical="center" wrapText="1"/>
    </xf>
    <xf numFmtId="14" fontId="9" fillId="2" borderId="2" xfId="1" applyNumberFormat="1" applyFont="1" applyFill="1" applyBorder="1" applyAlignment="1">
      <alignment vertical="center" wrapText="1"/>
    </xf>
    <xf numFmtId="0" fontId="15" fillId="2" borderId="2" xfId="1" applyFont="1" applyFill="1" applyBorder="1"/>
    <xf numFmtId="165" fontId="15" fillId="2" borderId="2" xfId="1" applyNumberFormat="1" applyFont="1" applyFill="1" applyBorder="1"/>
    <xf numFmtId="165" fontId="13" fillId="2" borderId="2" xfId="3" applyFont="1" applyFill="1" applyBorder="1" applyAlignment="1">
      <alignment horizontal="right"/>
    </xf>
    <xf numFmtId="14" fontId="14" fillId="2" borderId="6" xfId="1" applyNumberFormat="1" applyFont="1" applyFill="1" applyBorder="1" applyAlignment="1">
      <alignment horizontal="left" vertical="center" wrapText="1"/>
    </xf>
    <xf numFmtId="165" fontId="7" fillId="2" borderId="2" xfId="3" applyFont="1" applyFill="1" applyBorder="1" applyAlignment="1">
      <alignment horizontal="right"/>
    </xf>
    <xf numFmtId="14" fontId="7" fillId="2" borderId="4" xfId="1" applyNumberFormat="1" applyFont="1" applyFill="1" applyBorder="1" applyAlignment="1">
      <alignment horizontal="right"/>
    </xf>
    <xf numFmtId="0" fontId="8" fillId="2" borderId="2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left" wrapText="1"/>
    </xf>
    <xf numFmtId="0" fontId="16" fillId="2" borderId="2" xfId="1" applyFont="1" applyFill="1" applyBorder="1" applyAlignment="1">
      <alignment vertical="center" wrapText="1"/>
    </xf>
    <xf numFmtId="165" fontId="7" fillId="2" borderId="2" xfId="3" applyFont="1" applyFill="1" applyBorder="1" applyAlignment="1">
      <alignment horizontal="right" vertical="center"/>
    </xf>
    <xf numFmtId="0" fontId="6" fillId="0" borderId="0" xfId="1" applyFont="1"/>
    <xf numFmtId="165" fontId="8" fillId="2" borderId="2" xfId="3" applyFont="1" applyFill="1" applyBorder="1" applyAlignment="1">
      <alignment horizontal="right" wrapText="1"/>
    </xf>
    <xf numFmtId="49" fontId="6" fillId="2" borderId="0" xfId="1" applyNumberFormat="1" applyFont="1" applyFill="1" applyAlignment="1">
      <alignment horizontal="center"/>
    </xf>
    <xf numFmtId="0" fontId="2" fillId="2" borderId="8" xfId="1" applyFont="1" applyFill="1" applyBorder="1" applyAlignment="1">
      <alignment horizontal="right"/>
    </xf>
    <xf numFmtId="0" fontId="2" fillId="2" borderId="0" xfId="1" applyFont="1" applyFill="1" applyAlignment="1">
      <alignment horizontal="right" wrapText="1"/>
    </xf>
    <xf numFmtId="4" fontId="2" fillId="2" borderId="0" xfId="1" applyNumberFormat="1" applyFont="1" applyFill="1" applyAlignment="1">
      <alignment horizontal="center" vertical="center"/>
    </xf>
    <xf numFmtId="165" fontId="2" fillId="2" borderId="0" xfId="3" applyFont="1" applyFill="1" applyAlignment="1">
      <alignment horizontal="left" wrapText="1"/>
    </xf>
    <xf numFmtId="4" fontId="6" fillId="2" borderId="0" xfId="1" applyNumberFormat="1" applyFont="1" applyFill="1" applyAlignment="1">
      <alignment horizontal="right"/>
    </xf>
    <xf numFmtId="0" fontId="2" fillId="2" borderId="0" xfId="1" applyFont="1" applyFill="1" applyAlignment="1">
      <alignment horizontal="right"/>
    </xf>
    <xf numFmtId="0" fontId="13" fillId="0" borderId="0" xfId="1" applyFont="1"/>
    <xf numFmtId="49" fontId="13" fillId="2" borderId="0" xfId="1" applyNumberFormat="1" applyFont="1" applyFill="1" applyAlignment="1">
      <alignment horizontal="center"/>
    </xf>
    <xf numFmtId="49" fontId="10" fillId="2" borderId="8" xfId="1" applyNumberFormat="1" applyFont="1" applyFill="1" applyBorder="1" applyAlignment="1">
      <alignment horizontal="center"/>
    </xf>
    <xf numFmtId="0" fontId="10" fillId="2" borderId="0" xfId="1" applyFont="1" applyFill="1" applyAlignment="1">
      <alignment horizontal="left"/>
    </xf>
    <xf numFmtId="49" fontId="10" fillId="2" borderId="0" xfId="1" applyNumberFormat="1" applyFont="1" applyFill="1" applyAlignment="1">
      <alignment horizontal="right" wrapText="1"/>
    </xf>
    <xf numFmtId="4" fontId="13" fillId="2" borderId="0" xfId="1" applyNumberFormat="1" applyFont="1" applyFill="1" applyAlignment="1">
      <alignment horizontal="right"/>
    </xf>
    <xf numFmtId="0" fontId="1" fillId="2" borderId="0" xfId="1" applyFill="1"/>
    <xf numFmtId="49" fontId="10" fillId="2" borderId="0" xfId="1" applyNumberFormat="1" applyFont="1" applyFill="1" applyAlignment="1">
      <alignment horizontal="center"/>
    </xf>
    <xf numFmtId="166" fontId="5" fillId="0" borderId="0" xfId="4" applyNumberFormat="1"/>
    <xf numFmtId="0" fontId="5" fillId="0" borderId="0" xfId="4"/>
    <xf numFmtId="0" fontId="5" fillId="0" borderId="0" xfId="4" applyAlignment="1">
      <alignment wrapText="1"/>
    </xf>
    <xf numFmtId="0" fontId="5" fillId="0" borderId="0" xfId="4" applyAlignment="1">
      <alignment vertical="center"/>
    </xf>
    <xf numFmtId="4" fontId="1" fillId="0" borderId="0" xfId="1" applyNumberFormat="1" applyAlignment="1">
      <alignment horizontal="right"/>
    </xf>
    <xf numFmtId="49" fontId="1" fillId="0" borderId="0" xfId="1" applyNumberFormat="1" applyAlignment="1">
      <alignment horizontal="right" wrapText="1"/>
    </xf>
    <xf numFmtId="49" fontId="1" fillId="0" borderId="0" xfId="1" applyNumberFormat="1" applyAlignment="1">
      <alignment horizontal="center"/>
    </xf>
    <xf numFmtId="165" fontId="0" fillId="0" borderId="0" xfId="3" applyFont="1" applyAlignment="1">
      <alignment horizontal="left"/>
    </xf>
    <xf numFmtId="4" fontId="1" fillId="0" borderId="0" xfId="1" applyNumberFormat="1" applyAlignment="1">
      <alignment horizontal="center" vertical="center"/>
    </xf>
    <xf numFmtId="165" fontId="0" fillId="0" borderId="0" xfId="3" applyFont="1" applyAlignment="1">
      <alignment horizontal="right" wrapText="1"/>
    </xf>
    <xf numFmtId="166" fontId="17" fillId="0" borderId="0" xfId="5" applyNumberFormat="1" applyFont="1" applyProtection="1">
      <protection hidden="1"/>
    </xf>
    <xf numFmtId="0" fontId="18" fillId="0" borderId="0" xfId="5" applyFont="1" applyProtection="1">
      <protection hidden="1"/>
    </xf>
    <xf numFmtId="0" fontId="18" fillId="0" borderId="0" xfId="5" applyFont="1" applyAlignment="1" applyProtection="1">
      <alignment horizontal="left"/>
      <protection hidden="1"/>
    </xf>
    <xf numFmtId="0" fontId="18" fillId="0" borderId="0" xfId="5" applyFont="1" applyAlignment="1" applyProtection="1">
      <alignment horizontal="left" wrapText="1"/>
      <protection hidden="1"/>
    </xf>
    <xf numFmtId="168" fontId="19" fillId="0" borderId="0" xfId="6" applyNumberFormat="1" applyFont="1" applyFill="1" applyProtection="1">
      <protection hidden="1"/>
    </xf>
    <xf numFmtId="168" fontId="18" fillId="0" borderId="0" xfId="6" applyNumberFormat="1" applyFont="1" applyFill="1" applyProtection="1">
      <protection hidden="1"/>
    </xf>
    <xf numFmtId="168" fontId="18" fillId="0" borderId="0" xfId="6" applyNumberFormat="1" applyFont="1" applyFill="1" applyAlignment="1" applyProtection="1">
      <alignment vertical="center"/>
      <protection hidden="1"/>
    </xf>
    <xf numFmtId="166" fontId="17" fillId="0" borderId="9" xfId="5" applyNumberFormat="1" applyFont="1" applyBorder="1" applyAlignment="1" applyProtection="1">
      <alignment horizontal="center"/>
      <protection hidden="1"/>
    </xf>
    <xf numFmtId="0" fontId="17" fillId="0" borderId="10" xfId="5" applyFont="1" applyBorder="1" applyAlignment="1" applyProtection="1">
      <alignment horizontal="center"/>
      <protection hidden="1"/>
    </xf>
    <xf numFmtId="0" fontId="17" fillId="0" borderId="10" xfId="5" applyFont="1" applyBorder="1" applyAlignment="1" applyProtection="1">
      <alignment horizontal="center" wrapText="1"/>
      <protection hidden="1"/>
    </xf>
    <xf numFmtId="0" fontId="17" fillId="0" borderId="11" xfId="5" applyFont="1" applyBorder="1" applyAlignment="1" applyProtection="1">
      <alignment horizontal="center"/>
      <protection hidden="1"/>
    </xf>
    <xf numFmtId="166" fontId="20" fillId="2" borderId="12" xfId="4" applyNumberFormat="1" applyFont="1" applyFill="1" applyBorder="1" applyAlignment="1" applyProtection="1">
      <alignment horizontal="center" vertical="center" wrapText="1"/>
      <protection hidden="1"/>
    </xf>
    <xf numFmtId="49" fontId="20" fillId="2" borderId="12" xfId="4" applyNumberFormat="1" applyFont="1" applyFill="1" applyBorder="1" applyAlignment="1" applyProtection="1">
      <alignment horizontal="center" vertical="center" wrapText="1"/>
      <protection hidden="1"/>
    </xf>
    <xf numFmtId="49" fontId="20" fillId="2" borderId="12" xfId="6" applyNumberFormat="1" applyFont="1" applyFill="1" applyBorder="1" applyAlignment="1" applyProtection="1">
      <alignment vertical="center"/>
      <protection hidden="1"/>
    </xf>
    <xf numFmtId="166" fontId="7" fillId="2" borderId="3" xfId="4" applyNumberFormat="1" applyFont="1" applyFill="1" applyBorder="1" applyAlignment="1" applyProtection="1">
      <alignment horizontal="center" vertical="center" wrapText="1"/>
      <protection hidden="1"/>
    </xf>
    <xf numFmtId="0" fontId="7" fillId="2" borderId="2" xfId="4" applyFont="1" applyFill="1" applyBorder="1" applyAlignment="1" applyProtection="1">
      <alignment horizontal="center" vertical="center"/>
      <protection hidden="1"/>
    </xf>
    <xf numFmtId="0" fontId="7" fillId="2" borderId="3" xfId="4" applyFont="1" applyFill="1" applyBorder="1" applyAlignment="1" applyProtection="1">
      <alignment horizontal="left" vertical="center" wrapText="1"/>
      <protection hidden="1"/>
    </xf>
    <xf numFmtId="4" fontId="7" fillId="2" borderId="3" xfId="4" applyNumberFormat="1" applyFont="1" applyFill="1" applyBorder="1" applyAlignment="1" applyProtection="1">
      <alignment horizontal="left" vertical="center" wrapText="1"/>
      <protection hidden="1"/>
    </xf>
    <xf numFmtId="168" fontId="7" fillId="2" borderId="2" xfId="4" applyNumberFormat="1" applyFont="1" applyFill="1" applyBorder="1" applyAlignment="1" applyProtection="1">
      <alignment vertical="center"/>
      <protection hidden="1"/>
    </xf>
    <xf numFmtId="168" fontId="7" fillId="2" borderId="4" xfId="4" applyNumberFormat="1" applyFont="1" applyFill="1" applyBorder="1" applyAlignment="1" applyProtection="1">
      <alignment vertical="center"/>
      <protection hidden="1"/>
    </xf>
    <xf numFmtId="49" fontId="7" fillId="2" borderId="4" xfId="6" applyNumberFormat="1" applyFont="1" applyFill="1" applyBorder="1" applyAlignment="1" applyProtection="1">
      <alignment horizontal="right" vertical="center"/>
      <protection hidden="1"/>
    </xf>
    <xf numFmtId="49" fontId="7" fillId="2" borderId="3" xfId="7" applyNumberFormat="1" applyFont="1" applyFill="1" applyBorder="1" applyAlignment="1" applyProtection="1">
      <alignment horizontal="center" vertical="center" wrapText="1"/>
      <protection hidden="1"/>
    </xf>
    <xf numFmtId="1" fontId="7" fillId="2" borderId="2" xfId="7" applyNumberFormat="1" applyFont="1" applyFill="1" applyBorder="1" applyAlignment="1" applyProtection="1">
      <alignment horizontal="center" vertical="center"/>
      <protection hidden="1"/>
    </xf>
    <xf numFmtId="0" fontId="7" fillId="2" borderId="3" xfId="7" applyFont="1" applyFill="1" applyBorder="1" applyAlignment="1" applyProtection="1">
      <alignment horizontal="left" vertical="center" wrapText="1"/>
      <protection hidden="1"/>
    </xf>
    <xf numFmtId="0" fontId="7" fillId="2" borderId="3" xfId="8" applyFont="1" applyFill="1" applyBorder="1" applyAlignment="1" applyProtection="1">
      <alignment horizontal="left" vertical="center" wrapText="1"/>
      <protection hidden="1"/>
    </xf>
    <xf numFmtId="168" fontId="7" fillId="2" borderId="2" xfId="6" applyNumberFormat="1" applyFont="1" applyFill="1" applyBorder="1" applyAlignment="1" applyProtection="1">
      <alignment vertical="center"/>
      <protection hidden="1"/>
    </xf>
    <xf numFmtId="168" fontId="7" fillId="2" borderId="4" xfId="6" applyNumberFormat="1" applyFont="1" applyFill="1" applyBorder="1" applyAlignment="1" applyProtection="1">
      <alignment horizontal="center" vertical="center"/>
      <protection hidden="1"/>
    </xf>
    <xf numFmtId="168" fontId="7" fillId="2" borderId="4" xfId="6" applyNumberFormat="1" applyFont="1" applyFill="1" applyBorder="1" applyAlignment="1" applyProtection="1">
      <alignment vertical="center"/>
      <protection hidden="1"/>
    </xf>
    <xf numFmtId="168" fontId="7" fillId="2" borderId="2" xfId="8" applyNumberFormat="1" applyFont="1" applyFill="1" applyBorder="1" applyAlignment="1" applyProtection="1">
      <alignment vertical="center"/>
      <protection hidden="1"/>
    </xf>
    <xf numFmtId="168" fontId="7" fillId="2" borderId="4" xfId="8" applyNumberFormat="1" applyFont="1" applyFill="1" applyBorder="1" applyAlignment="1" applyProtection="1">
      <alignment vertical="center"/>
      <protection hidden="1"/>
    </xf>
    <xf numFmtId="4" fontId="7" fillId="2" borderId="3" xfId="8" applyNumberFormat="1" applyFont="1" applyFill="1" applyBorder="1" applyAlignment="1" applyProtection="1">
      <alignment horizontal="left" vertical="center" wrapText="1"/>
      <protection hidden="1"/>
    </xf>
    <xf numFmtId="166" fontId="7" fillId="2" borderId="13" xfId="7" applyNumberFormat="1" applyFont="1" applyFill="1" applyBorder="1" applyAlignment="1" applyProtection="1">
      <alignment horizontal="center" vertical="center" wrapText="1"/>
      <protection hidden="1"/>
    </xf>
    <xf numFmtId="0" fontId="7" fillId="2" borderId="6" xfId="7" applyFont="1" applyFill="1" applyBorder="1" applyAlignment="1" applyProtection="1">
      <alignment horizontal="center" vertical="center"/>
      <protection hidden="1"/>
    </xf>
    <xf numFmtId="0" fontId="7" fillId="2" borderId="13" xfId="4" applyFont="1" applyFill="1" applyBorder="1" applyAlignment="1" applyProtection="1">
      <alignment horizontal="left" vertical="center" wrapText="1"/>
      <protection hidden="1"/>
    </xf>
    <xf numFmtId="4" fontId="7" fillId="2" borderId="13" xfId="8" applyNumberFormat="1" applyFont="1" applyFill="1" applyBorder="1" applyAlignment="1" applyProtection="1">
      <alignment horizontal="left" vertical="center" wrapText="1"/>
      <protection hidden="1"/>
    </xf>
    <xf numFmtId="168" fontId="7" fillId="2" borderId="6" xfId="8" applyNumberFormat="1" applyFont="1" applyFill="1" applyBorder="1" applyAlignment="1" applyProtection="1">
      <alignment vertical="center"/>
      <protection hidden="1"/>
    </xf>
    <xf numFmtId="168" fontId="7" fillId="2" borderId="14" xfId="8" applyNumberFormat="1" applyFont="1" applyFill="1" applyBorder="1" applyAlignment="1" applyProtection="1">
      <alignment vertical="center"/>
      <protection hidden="1"/>
    </xf>
    <xf numFmtId="49" fontId="7" fillId="0" borderId="3" xfId="0" applyNumberFormat="1" applyFont="1" applyBorder="1" applyAlignment="1" applyProtection="1">
      <alignment horizontal="center" vertical="center" wrapText="1"/>
      <protection hidden="1"/>
    </xf>
    <xf numFmtId="0" fontId="7" fillId="0" borderId="2" xfId="0" applyFont="1" applyBorder="1" applyAlignment="1" applyProtection="1">
      <alignment horizontal="center" vertical="center" wrapText="1"/>
      <protection hidden="1"/>
    </xf>
    <xf numFmtId="0" fontId="7" fillId="0" borderId="3" xfId="0" applyFont="1" applyBorder="1" applyAlignment="1" applyProtection="1">
      <alignment horizontal="left" vertical="center" wrapText="1"/>
      <protection hidden="1"/>
    </xf>
    <xf numFmtId="4" fontId="7" fillId="0" borderId="3" xfId="0" applyNumberFormat="1" applyFont="1" applyBorder="1" applyAlignment="1" applyProtection="1">
      <alignment horizontal="left" vertical="center" wrapText="1"/>
      <protection hidden="1"/>
    </xf>
    <xf numFmtId="168" fontId="7" fillId="0" borderId="2" xfId="0" applyNumberFormat="1" applyFont="1" applyBorder="1" applyAlignment="1" applyProtection="1">
      <alignment vertical="center" wrapText="1"/>
      <protection hidden="1"/>
    </xf>
    <xf numFmtId="168" fontId="7" fillId="0" borderId="4" xfId="0" applyNumberFormat="1" applyFont="1" applyBorder="1" applyAlignment="1" applyProtection="1">
      <alignment vertical="center" wrapText="1"/>
      <protection hidden="1"/>
    </xf>
    <xf numFmtId="166" fontId="7" fillId="0" borderId="13" xfId="0" applyNumberFormat="1" applyFont="1" applyBorder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7" fillId="0" borderId="13" xfId="0" applyFont="1" applyBorder="1" applyAlignment="1" applyProtection="1">
      <alignment horizontal="left" vertical="center" wrapText="1"/>
      <protection hidden="1"/>
    </xf>
    <xf numFmtId="4" fontId="7" fillId="0" borderId="13" xfId="0" applyNumberFormat="1" applyFont="1" applyBorder="1" applyAlignment="1" applyProtection="1">
      <alignment horizontal="left" vertical="center" wrapText="1"/>
      <protection hidden="1"/>
    </xf>
    <xf numFmtId="168" fontId="7" fillId="0" borderId="6" xfId="0" applyNumberFormat="1" applyFont="1" applyBorder="1" applyAlignment="1" applyProtection="1">
      <alignment vertical="center" wrapText="1"/>
      <protection hidden="1"/>
    </xf>
    <xf numFmtId="168" fontId="7" fillId="0" borderId="14" xfId="0" applyNumberFormat="1" applyFont="1" applyBorder="1" applyAlignment="1" applyProtection="1">
      <alignment vertical="center" wrapText="1"/>
      <protection hidden="1"/>
    </xf>
    <xf numFmtId="166" fontId="7" fillId="2" borderId="2" xfId="7" applyNumberFormat="1" applyFont="1" applyFill="1" applyBorder="1" applyAlignment="1" applyProtection="1">
      <alignment horizontal="center" vertical="center" wrapText="1"/>
      <protection hidden="1"/>
    </xf>
    <xf numFmtId="49" fontId="7" fillId="2" borderId="2" xfId="7" applyNumberFormat="1" applyFont="1" applyFill="1" applyBorder="1" applyAlignment="1" applyProtection="1">
      <alignment horizontal="center" vertical="center"/>
      <protection hidden="1"/>
    </xf>
    <xf numFmtId="0" fontId="8" fillId="2" borderId="2" xfId="7" applyFont="1" applyFill="1" applyBorder="1" applyAlignment="1" applyProtection="1">
      <alignment horizontal="left" vertical="center" wrapText="1"/>
      <protection hidden="1"/>
    </xf>
    <xf numFmtId="168" fontId="4" fillId="2" borderId="2" xfId="6" applyNumberFormat="1" applyFont="1" applyFill="1" applyBorder="1" applyAlignment="1" applyProtection="1">
      <alignment vertical="center"/>
      <protection hidden="1"/>
    </xf>
    <xf numFmtId="169" fontId="8" fillId="2" borderId="2" xfId="6" applyNumberFormat="1" applyFont="1" applyFill="1" applyBorder="1" applyAlignment="1" applyProtection="1">
      <alignment vertical="center"/>
      <protection hidden="1"/>
    </xf>
    <xf numFmtId="168" fontId="10" fillId="2" borderId="15" xfId="8" applyNumberFormat="1" applyFont="1" applyFill="1" applyBorder="1" applyAlignment="1">
      <alignment vertical="center"/>
    </xf>
    <xf numFmtId="43" fontId="5" fillId="0" borderId="0" xfId="4" applyNumberFormat="1"/>
    <xf numFmtId="4" fontId="5" fillId="0" borderId="0" xfId="4" applyNumberFormat="1" applyAlignment="1">
      <alignment vertical="center"/>
    </xf>
    <xf numFmtId="168" fontId="5" fillId="0" borderId="0" xfId="4" applyNumberFormat="1"/>
    <xf numFmtId="0" fontId="1" fillId="0" borderId="0" xfId="1" applyAlignment="1">
      <alignment horizontal="left"/>
    </xf>
    <xf numFmtId="4" fontId="10" fillId="2" borderId="0" xfId="1" applyNumberFormat="1" applyFont="1" applyFill="1" applyAlignment="1">
      <alignment horizontal="center"/>
    </xf>
    <xf numFmtId="0" fontId="2" fillId="0" borderId="0" xfId="2" applyFont="1" applyAlignment="1" applyProtection="1">
      <alignment horizontal="center"/>
      <protection hidden="1"/>
    </xf>
    <xf numFmtId="167" fontId="3" fillId="0" borderId="0" xfId="5" applyNumberFormat="1" applyFont="1" applyAlignment="1" applyProtection="1">
      <alignment horizontal="center"/>
      <protection hidden="1"/>
    </xf>
    <xf numFmtId="0" fontId="3" fillId="0" borderId="0" xfId="5" applyFont="1" applyAlignment="1" applyProtection="1">
      <alignment horizontal="center"/>
      <protection hidden="1"/>
    </xf>
    <xf numFmtId="4" fontId="10" fillId="2" borderId="8" xfId="1" applyNumberFormat="1" applyFont="1" applyFill="1" applyBorder="1" applyAlignment="1">
      <alignment horizontal="center"/>
    </xf>
    <xf numFmtId="0" fontId="2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17" fontId="2" fillId="0" borderId="1" xfId="1" applyNumberFormat="1" applyFont="1" applyBorder="1" applyAlignment="1">
      <alignment horizontal="center"/>
    </xf>
    <xf numFmtId="0" fontId="8" fillId="2" borderId="4" xfId="1" applyFont="1" applyFill="1" applyBorder="1" applyAlignment="1">
      <alignment horizontal="center"/>
    </xf>
    <xf numFmtId="0" fontId="8" fillId="2" borderId="7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49" fontId="2" fillId="2" borderId="0" xfId="1" applyNumberFormat="1" applyFont="1" applyFill="1" applyAlignment="1">
      <alignment horizontal="center"/>
    </xf>
  </cellXfs>
  <cellStyles count="9">
    <cellStyle name="Millares 13 2" xfId="3" xr:uid="{B48E333C-9B1B-4C83-A0CF-35D31C6123C8}"/>
    <cellStyle name="Millares 7 2" xfId="6" xr:uid="{46CE0F31-1B13-41C3-9D03-B902929B6498}"/>
    <cellStyle name="Millares_29 feb DESEMBOLSO2004 2" xfId="8" xr:uid="{E4815B7C-9FA3-4475-A32C-66F57D5EFB49}"/>
    <cellStyle name="Normal" xfId="0" builtinId="0"/>
    <cellStyle name="Normal 10 2" xfId="1" xr:uid="{53FD194A-2924-4B9E-8C21-2DCFBF2A958D}"/>
    <cellStyle name="Normal 2 2 2 2" xfId="4" xr:uid="{B9AA78CF-5096-4ACD-905A-82974CC79F4D}"/>
    <cellStyle name="Normal 2 3 5 3 2" xfId="5" xr:uid="{E3BBD964-53E0-491C-9378-9778DF76C989}"/>
    <cellStyle name="Normal 2 3 5 4 2" xfId="2" xr:uid="{24FA2930-724A-4AE6-8C3A-F6EF82764DB0}"/>
    <cellStyle name="Normal 5 5 3 2" xfId="7" xr:uid="{B7AA6C7E-3287-4EE1-873C-A8368962EF0E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6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154781</xdr:colOff>
      <xdr:row>0</xdr:row>
      <xdr:rowOff>0</xdr:rowOff>
    </xdr:from>
    <xdr:to>
      <xdr:col>3</xdr:col>
      <xdr:colOff>223977</xdr:colOff>
      <xdr:row>3</xdr:row>
      <xdr:rowOff>261937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5920D82-75DA-4264-8B73-F9514E0044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79" t="26843" r="43627" b="27640"/>
        <a:stretch/>
      </xdr:blipFill>
      <xdr:spPr>
        <a:xfrm>
          <a:off x="154781" y="0"/>
          <a:ext cx="3105290" cy="1012031"/>
        </a:xfrm>
        <a:prstGeom prst="rect">
          <a:avLst/>
        </a:prstGeom>
      </xdr:spPr>
    </xdr:pic>
    <xdr:clientData/>
  </xdr:twoCellAnchor>
  <xdr:twoCellAnchor editAs="oneCell">
    <xdr:from>
      <xdr:col>4</xdr:col>
      <xdr:colOff>5072063</xdr:colOff>
      <xdr:row>0</xdr:row>
      <xdr:rowOff>47625</xdr:rowOff>
    </xdr:from>
    <xdr:to>
      <xdr:col>7</xdr:col>
      <xdr:colOff>1105757</xdr:colOff>
      <xdr:row>3</xdr:row>
      <xdr:rowOff>321468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2FC39BC-47E0-4836-8DBA-3506A7C792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19" t="18211" r="6863" b="16327"/>
        <a:stretch/>
      </xdr:blipFill>
      <xdr:spPr>
        <a:xfrm>
          <a:off x="10406063" y="47625"/>
          <a:ext cx="4272819" cy="1023937"/>
        </a:xfrm>
        <a:prstGeom prst="rect">
          <a:avLst/>
        </a:prstGeom>
      </xdr:spPr>
    </xdr:pic>
    <xdr:clientData/>
  </xdr:twoCellAnchor>
  <xdr:twoCellAnchor editAs="oneCell">
    <xdr:from>
      <xdr:col>1</xdr:col>
      <xdr:colOff>250032</xdr:colOff>
      <xdr:row>109</xdr:row>
      <xdr:rowOff>23812</xdr:rowOff>
    </xdr:from>
    <xdr:to>
      <xdr:col>3</xdr:col>
      <xdr:colOff>319228</xdr:colOff>
      <xdr:row>114</xdr:row>
      <xdr:rowOff>83343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8CDF202-773C-4E80-866E-927A504B02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79" t="26843" r="43627" b="27640"/>
        <a:stretch/>
      </xdr:blipFill>
      <xdr:spPr>
        <a:xfrm>
          <a:off x="666751" y="31956375"/>
          <a:ext cx="3105290" cy="1012031"/>
        </a:xfrm>
        <a:prstGeom prst="rect">
          <a:avLst/>
        </a:prstGeom>
      </xdr:spPr>
    </xdr:pic>
    <xdr:clientData/>
  </xdr:twoCellAnchor>
  <xdr:twoCellAnchor editAs="oneCell">
    <xdr:from>
      <xdr:col>4</xdr:col>
      <xdr:colOff>4833937</xdr:colOff>
      <xdr:row>109</xdr:row>
      <xdr:rowOff>47625</xdr:rowOff>
    </xdr:from>
    <xdr:to>
      <xdr:col>7</xdr:col>
      <xdr:colOff>867631</xdr:colOff>
      <xdr:row>114</xdr:row>
      <xdr:rowOff>119062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08E3B83-D638-454E-8763-E687F07D8C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19" t="18211" r="6863" b="16327"/>
        <a:stretch/>
      </xdr:blipFill>
      <xdr:spPr>
        <a:xfrm>
          <a:off x="10953750" y="31980188"/>
          <a:ext cx="4272819" cy="102393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%20Humano/Downloads/LIBRO%20MAYOR%20SENASA%20ACTUALIZADO%20(2)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BRO MAYOR SENASA"/>
    </sheetNames>
    <sheetDataSet>
      <sheetData sheetId="0">
        <row r="1358">
          <cell r="G1358">
            <v>37267.248709742547</v>
          </cell>
        </row>
        <row r="1359">
          <cell r="A1359">
            <v>45748</v>
          </cell>
          <cell r="B1359" t="str">
            <v>DEPOSITO</v>
          </cell>
          <cell r="C1359" t="str">
            <v>SENASA SUBSIDIADO</v>
          </cell>
          <cell r="E1359">
            <v>127637.68</v>
          </cell>
        </row>
        <row r="1360">
          <cell r="A1360">
            <v>45748</v>
          </cell>
          <cell r="B1360" t="str">
            <v>DEPOSITO</v>
          </cell>
          <cell r="C1360" t="str">
            <v>SENASA ODONTOLOGIA</v>
          </cell>
          <cell r="E1360">
            <v>15000</v>
          </cell>
        </row>
        <row r="1361">
          <cell r="A1361">
            <v>45749</v>
          </cell>
          <cell r="B1361" t="str">
            <v>TRANSFERENCIA</v>
          </cell>
          <cell r="C1361" t="str">
            <v xml:space="preserve">EVELYN ESTHER ABREU CRUZ </v>
          </cell>
          <cell r="D1361" t="str">
            <v>Pago incentivo Julio diciembre 2024</v>
          </cell>
        </row>
        <row r="1362">
          <cell r="A1362">
            <v>45749</v>
          </cell>
          <cell r="B1362" t="str">
            <v>TRANSFERENCIA</v>
          </cell>
          <cell r="C1362" t="str">
            <v xml:space="preserve">JULISA MARIELA  LOPEZ ULLOA </v>
          </cell>
          <cell r="D1362" t="str">
            <v>Pago incentivo Julio diciembre 2024</v>
          </cell>
        </row>
        <row r="1363">
          <cell r="A1363">
            <v>45749</v>
          </cell>
          <cell r="B1363" t="str">
            <v>TRANSFERENCIA</v>
          </cell>
          <cell r="C1363" t="str">
            <v>KALINY  BATISTA SOLANO</v>
          </cell>
          <cell r="D1363" t="str">
            <v>Pago incentivo Julio diciembre 2024</v>
          </cell>
        </row>
        <row r="1364">
          <cell r="A1364">
            <v>45749</v>
          </cell>
          <cell r="B1364" t="str">
            <v>TRANSFERENCIA</v>
          </cell>
          <cell r="C1364" t="str">
            <v>YELITZA SAMIRA  DEL ROSARIO HEREDIA</v>
          </cell>
          <cell r="D1364" t="str">
            <v>Pago incentivo Julio diciembre 2024</v>
          </cell>
        </row>
        <row r="1365">
          <cell r="A1365">
            <v>45749</v>
          </cell>
          <cell r="B1365" t="str">
            <v>TRANSFERENCIA</v>
          </cell>
          <cell r="C1365" t="str">
            <v>ISLENIS BEATRIZ  ATIZOL RIVAS</v>
          </cell>
          <cell r="D1365" t="str">
            <v>Pago incentivo Julio diciembre 2024</v>
          </cell>
        </row>
        <row r="1366">
          <cell r="A1366">
            <v>45749</v>
          </cell>
          <cell r="B1366" t="str">
            <v>TRANSFERENCIA</v>
          </cell>
          <cell r="C1366" t="str">
            <v xml:space="preserve">ANA RITA VALDEZ GARZON </v>
          </cell>
          <cell r="D1366" t="str">
            <v>Pago incentivo Julio diciembre 2024</v>
          </cell>
        </row>
        <row r="1367">
          <cell r="A1367">
            <v>45749</v>
          </cell>
          <cell r="B1367" t="str">
            <v>TRANSFERENCIA</v>
          </cell>
          <cell r="C1367" t="str">
            <v>CRUZ MARIA  TEJADA PEREZ</v>
          </cell>
          <cell r="D1367" t="str">
            <v>Pago incentivo Julio diciembre 2024</v>
          </cell>
        </row>
        <row r="1368">
          <cell r="A1368">
            <v>45749</v>
          </cell>
          <cell r="B1368" t="str">
            <v>TRANSFERENCIA</v>
          </cell>
          <cell r="C1368" t="str">
            <v>YORKA EMERIDANIA  CEPEDA CASTRO</v>
          </cell>
          <cell r="D1368" t="str">
            <v>Pago incentivo Julio diciembre 2024</v>
          </cell>
        </row>
        <row r="1369">
          <cell r="A1369">
            <v>45749</v>
          </cell>
          <cell r="B1369" t="str">
            <v>TRANSFERENCIA</v>
          </cell>
          <cell r="C1369" t="str">
            <v>SONIA ESTHER PEREZ LOPEZ</v>
          </cell>
          <cell r="D1369" t="str">
            <v>Pago incentivo Julio diciembre 2024</v>
          </cell>
        </row>
        <row r="1370">
          <cell r="A1370">
            <v>45749</v>
          </cell>
          <cell r="B1370" t="str">
            <v>TRANSFERENCIA</v>
          </cell>
          <cell r="C1370" t="str">
            <v>NOELIA NATALI CABRERA BLANCO</v>
          </cell>
          <cell r="D1370" t="str">
            <v>Pago incentivo Julio diciembre 2024</v>
          </cell>
        </row>
        <row r="1371">
          <cell r="A1371">
            <v>45749</v>
          </cell>
          <cell r="B1371" t="str">
            <v>TRANSFERENCIA</v>
          </cell>
          <cell r="C1371" t="str">
            <v>MELVYS ANDRES ALMONTE TORRES</v>
          </cell>
          <cell r="D1371" t="str">
            <v>Pago incentivo Julio diciembre 2024</v>
          </cell>
        </row>
        <row r="1372">
          <cell r="A1372">
            <v>45749</v>
          </cell>
          <cell r="B1372" t="str">
            <v>TRANSFERENCIA</v>
          </cell>
          <cell r="C1372" t="str">
            <v>YEYSSA MARLEN BATISTA  TORRES</v>
          </cell>
          <cell r="D1372" t="str">
            <v>Pago incentivo Julio diciembre 2024</v>
          </cell>
        </row>
        <row r="1373">
          <cell r="A1373">
            <v>45749</v>
          </cell>
          <cell r="B1373" t="str">
            <v>TRANSFERENCIA</v>
          </cell>
          <cell r="C1373" t="str">
            <v>WILMAN  HIDALGO</v>
          </cell>
          <cell r="D1373" t="str">
            <v>Pago incentivo Julio diciembre 2024</v>
          </cell>
        </row>
        <row r="1374">
          <cell r="A1374">
            <v>45749</v>
          </cell>
          <cell r="B1374" t="str">
            <v>TRANSFERENCIA</v>
          </cell>
          <cell r="C1374" t="str">
            <v>SHERINSON  MEDRANO JIMENEZ</v>
          </cell>
          <cell r="D1374" t="str">
            <v>Pago incentivo Julio diciembre 2024</v>
          </cell>
        </row>
        <row r="1375">
          <cell r="A1375">
            <v>45749</v>
          </cell>
          <cell r="B1375" t="str">
            <v>TRANSFERENCIA</v>
          </cell>
          <cell r="C1375" t="str">
            <v>ROSA DELBA SORIANO ACEVEDO</v>
          </cell>
          <cell r="D1375" t="str">
            <v>Pago incentivo Julio diciembre 2024</v>
          </cell>
        </row>
        <row r="1376">
          <cell r="A1376">
            <v>45749</v>
          </cell>
          <cell r="B1376" t="str">
            <v>TRANSFERENCIA</v>
          </cell>
          <cell r="C1376" t="str">
            <v>ROSA MERCEDES ESTRELLA DE TAVARES</v>
          </cell>
          <cell r="D1376" t="str">
            <v>Pago incentivo Julio diciembre 2024</v>
          </cell>
        </row>
        <row r="1377">
          <cell r="A1377">
            <v>45749</v>
          </cell>
          <cell r="B1377" t="str">
            <v>TRANSFERENCIA</v>
          </cell>
          <cell r="C1377" t="str">
            <v>MELVIN JOAQUIN ULLOA LAUREANO</v>
          </cell>
          <cell r="D1377" t="str">
            <v>Pago incentivo Julio diciembre 2024</v>
          </cell>
        </row>
        <row r="1378">
          <cell r="A1378">
            <v>45749</v>
          </cell>
          <cell r="B1378" t="str">
            <v>TRANSFERENCIA</v>
          </cell>
          <cell r="C1378" t="str">
            <v>ELIS QUEZADA TORIBIO</v>
          </cell>
          <cell r="D1378" t="str">
            <v>Pago incentivo Julio diciembre 2024</v>
          </cell>
        </row>
        <row r="1379">
          <cell r="A1379">
            <v>45749</v>
          </cell>
          <cell r="B1379" t="str">
            <v>TRANSFERENCIA</v>
          </cell>
          <cell r="C1379" t="str">
            <v xml:space="preserve">ARSENIA MERAN ALCANTARA DE CASTILLO </v>
          </cell>
          <cell r="D1379" t="str">
            <v>Pago incentivo Julio diciembre 2024</v>
          </cell>
        </row>
        <row r="1380">
          <cell r="A1380">
            <v>45749</v>
          </cell>
          <cell r="B1380" t="str">
            <v>TRANSFERENCIA</v>
          </cell>
          <cell r="C1380" t="str">
            <v xml:space="preserve">ROSARIO DEL CARMEN CABRERA DE LOPEZ </v>
          </cell>
          <cell r="D1380" t="str">
            <v>Pago incentivo Julio diciembre 2024</v>
          </cell>
        </row>
        <row r="1381">
          <cell r="A1381">
            <v>45749</v>
          </cell>
          <cell r="B1381" t="str">
            <v>TRANSFERENCIA</v>
          </cell>
          <cell r="C1381" t="str">
            <v>EMILIA PATRICIA  BUENO DE  PERALTA</v>
          </cell>
          <cell r="D1381" t="str">
            <v>Pago incentivo Julio diciembre 2024</v>
          </cell>
        </row>
        <row r="1382">
          <cell r="A1382">
            <v>45749</v>
          </cell>
          <cell r="B1382" t="str">
            <v>TRANSFERENCIA</v>
          </cell>
          <cell r="C1382" t="str">
            <v>YOSELIN  LORENZO RODRIGUEZ</v>
          </cell>
          <cell r="D1382" t="str">
            <v>Pago incentivo Julio diciembre 2024</v>
          </cell>
        </row>
        <row r="1383">
          <cell r="A1383">
            <v>45749</v>
          </cell>
          <cell r="B1383" t="str">
            <v>TRANSFERENCIA</v>
          </cell>
          <cell r="C1383" t="str">
            <v>ADRIAN MARIA  BELLIARD HICIANO DE UREÑA</v>
          </cell>
          <cell r="D1383" t="str">
            <v>Pago incentivo Julio diciembre 2024</v>
          </cell>
        </row>
        <row r="1384">
          <cell r="A1384">
            <v>45749</v>
          </cell>
          <cell r="B1384" t="str">
            <v>TRANSFERENCIA</v>
          </cell>
          <cell r="C1384" t="str">
            <v>SANTA MADELIN SANTANA TAVAREZ</v>
          </cell>
          <cell r="D1384" t="str">
            <v>Pago incentivo Julio diciembre 2024</v>
          </cell>
        </row>
        <row r="1385">
          <cell r="A1385">
            <v>45749</v>
          </cell>
          <cell r="B1385" t="str">
            <v>TRANSFERENCIA</v>
          </cell>
          <cell r="C1385" t="str">
            <v>ELSA DOLORES DE LOS SANTOS DE BUENO</v>
          </cell>
          <cell r="D1385" t="str">
            <v>Pago incentivo Julio diciembre 2024</v>
          </cell>
        </row>
        <row r="1386">
          <cell r="A1386">
            <v>45749</v>
          </cell>
          <cell r="B1386" t="str">
            <v>TRANSFERENCIA</v>
          </cell>
          <cell r="C1386" t="str">
            <v>NORCA ARACELIS MARTINEZ RODRIGUEZ</v>
          </cell>
          <cell r="D1386" t="str">
            <v>Pago incentivo Julio diciembre 2024</v>
          </cell>
        </row>
        <row r="1387">
          <cell r="A1387">
            <v>45749</v>
          </cell>
          <cell r="B1387" t="str">
            <v>TRANSFERENCIA</v>
          </cell>
          <cell r="C1387" t="str">
            <v xml:space="preserve">RAMONA ALTAGRACIA  ALCANTARA DE GUZMAN </v>
          </cell>
          <cell r="D1387" t="str">
            <v>Pago incentivo Julio diciembre 2024</v>
          </cell>
        </row>
        <row r="1388">
          <cell r="A1388">
            <v>45749</v>
          </cell>
          <cell r="B1388" t="str">
            <v>TRANSFERENCIA</v>
          </cell>
          <cell r="C1388" t="str">
            <v xml:space="preserve">CARMEN MARIA DELGADILLO ESPINAL </v>
          </cell>
          <cell r="D1388" t="str">
            <v>Pago incentivo Julio diciembre 2024</v>
          </cell>
        </row>
        <row r="1389">
          <cell r="A1389">
            <v>45749</v>
          </cell>
          <cell r="B1389" t="str">
            <v>TRANSFERENCIA</v>
          </cell>
          <cell r="C1389" t="str">
            <v xml:space="preserve">ROSA LAURA  ALMONTE CABRERA </v>
          </cell>
          <cell r="D1389" t="str">
            <v>Pago incentivo Julio diciembre 2024</v>
          </cell>
        </row>
        <row r="1390">
          <cell r="A1390">
            <v>45749</v>
          </cell>
          <cell r="B1390" t="str">
            <v>TRANSFERENCIA</v>
          </cell>
          <cell r="C1390" t="str">
            <v xml:space="preserve">MIRELDA ALTAGRACIA  DE LA CRUZ RODRIGUEZ </v>
          </cell>
          <cell r="D1390" t="str">
            <v>Pago incentivo Julio diciembre 2024</v>
          </cell>
        </row>
        <row r="1391">
          <cell r="A1391">
            <v>45749</v>
          </cell>
          <cell r="B1391" t="str">
            <v>TRANSFERENCIA</v>
          </cell>
          <cell r="C1391" t="str">
            <v>ELIDA INDIANA JIMENEZ JIMENEZ</v>
          </cell>
          <cell r="D1391" t="str">
            <v>Pago incentivo Julio diciembre 2024</v>
          </cell>
        </row>
        <row r="1392">
          <cell r="A1392">
            <v>45749</v>
          </cell>
          <cell r="B1392" t="str">
            <v>TRANSFERENCIA</v>
          </cell>
          <cell r="C1392" t="str">
            <v xml:space="preserve">DIOGEXI MARIA  TAVERAS TRINIDAD </v>
          </cell>
          <cell r="D1392" t="str">
            <v>Pago incentivo Julio diciembre 2024</v>
          </cell>
        </row>
        <row r="1393">
          <cell r="A1393">
            <v>45749</v>
          </cell>
          <cell r="B1393" t="str">
            <v>TRANSFERENCIA</v>
          </cell>
          <cell r="C1393" t="str">
            <v>RAMONA  MERAN ALCANTARA</v>
          </cell>
          <cell r="D1393" t="str">
            <v>Pago incentivo Julio diciembre 2024</v>
          </cell>
        </row>
        <row r="1394">
          <cell r="A1394">
            <v>45749</v>
          </cell>
          <cell r="B1394" t="str">
            <v>TRANSFERENCIA</v>
          </cell>
          <cell r="C1394" t="str">
            <v>ELISA MARIALQUIS ROSA PEÑA</v>
          </cell>
          <cell r="D1394" t="str">
            <v>Pago incentivo Julio diciembre 2024</v>
          </cell>
        </row>
        <row r="1395">
          <cell r="A1395">
            <v>45749</v>
          </cell>
          <cell r="B1395" t="str">
            <v>TRANSFERENCIA</v>
          </cell>
          <cell r="C1395" t="str">
            <v>LUISA MARIANA  TEJADA RODRIGUEZ</v>
          </cell>
          <cell r="D1395" t="str">
            <v>Pago incentivo Julio diciembre 2024</v>
          </cell>
        </row>
        <row r="1396">
          <cell r="A1396">
            <v>45749</v>
          </cell>
          <cell r="B1396" t="str">
            <v>TRANSFERENCIA</v>
          </cell>
          <cell r="C1396" t="str">
            <v xml:space="preserve">MARIA AMADA DE LOS SANTOS MERAN </v>
          </cell>
          <cell r="D1396" t="str">
            <v>Pago incentivo Julio diciembre 2024</v>
          </cell>
        </row>
        <row r="1397">
          <cell r="A1397">
            <v>45749</v>
          </cell>
          <cell r="B1397" t="str">
            <v>TRANSFERENCIA</v>
          </cell>
          <cell r="C1397" t="str">
            <v>AIDEE ESTELA  PEREZ CRUZ</v>
          </cell>
          <cell r="D1397" t="str">
            <v>Pago incentivo Julio diciembre 2024</v>
          </cell>
        </row>
        <row r="1398">
          <cell r="A1398">
            <v>45749</v>
          </cell>
          <cell r="B1398" t="str">
            <v>TRANSFERENCIA</v>
          </cell>
          <cell r="C1398" t="str">
            <v>RINA GOMEZ SANCHEZ</v>
          </cell>
          <cell r="D1398" t="str">
            <v>Pago incentivo Julio diciembre 2024</v>
          </cell>
        </row>
        <row r="1399">
          <cell r="A1399">
            <v>45749</v>
          </cell>
          <cell r="B1399" t="str">
            <v>TRANSFERENCIA</v>
          </cell>
          <cell r="C1399" t="str">
            <v>ROSA EDILIA JAQUEZ DE LA ROSA</v>
          </cell>
          <cell r="D1399" t="str">
            <v>Pago incentivo Julio diciembre 2024</v>
          </cell>
        </row>
        <row r="1400">
          <cell r="A1400">
            <v>45749</v>
          </cell>
          <cell r="B1400" t="str">
            <v>TRANSFERENCIA</v>
          </cell>
          <cell r="C1400" t="str">
            <v>ANA LAURA CONTRERAS MARTINEZ</v>
          </cell>
          <cell r="D1400" t="str">
            <v>Pago incentivo Julio diciembre 2024</v>
          </cell>
        </row>
        <row r="1401">
          <cell r="A1401">
            <v>45749</v>
          </cell>
          <cell r="B1401" t="str">
            <v>TRANSFERENCIA</v>
          </cell>
          <cell r="C1401" t="str">
            <v>VANESSA ALTAGRACIA RICHETTY GUZMAN</v>
          </cell>
          <cell r="D1401" t="str">
            <v>Pago incentivo Julio diciembre 2024</v>
          </cell>
        </row>
        <row r="1402">
          <cell r="A1402">
            <v>45749</v>
          </cell>
          <cell r="B1402" t="str">
            <v>TRANSFERENCIA</v>
          </cell>
          <cell r="C1402" t="str">
            <v>CAROLIN ENEIDA ESTRELLA GONZALEZ</v>
          </cell>
          <cell r="D1402" t="str">
            <v>Pago incentivo Julio diciembre 2024</v>
          </cell>
        </row>
        <row r="1403">
          <cell r="A1403">
            <v>45749</v>
          </cell>
          <cell r="B1403" t="str">
            <v>TRANSFERENCIA</v>
          </cell>
          <cell r="C1403" t="str">
            <v>NAYARY LEYDI VALERIO PERALTA</v>
          </cell>
          <cell r="D1403" t="str">
            <v>Pago incentivo Julio diciembre 2024</v>
          </cell>
        </row>
        <row r="1404">
          <cell r="A1404">
            <v>45749</v>
          </cell>
          <cell r="B1404" t="str">
            <v>TRANSFERENCIA</v>
          </cell>
          <cell r="C1404" t="str">
            <v>WILQUIN MANUEL CABREJA BETANCES</v>
          </cell>
          <cell r="D1404" t="str">
            <v>Pago incentivo Julio diciembre 2024</v>
          </cell>
        </row>
        <row r="1405">
          <cell r="A1405">
            <v>45749</v>
          </cell>
          <cell r="B1405" t="str">
            <v>TRANSFERENCIA</v>
          </cell>
          <cell r="C1405" t="str">
            <v>MARIELA ISABEL ROMAN HERNANDEZ</v>
          </cell>
          <cell r="D1405" t="str">
            <v>Pago incentivo Julio diciembre 2024</v>
          </cell>
        </row>
        <row r="1406">
          <cell r="A1406">
            <v>45749</v>
          </cell>
          <cell r="B1406" t="str">
            <v>TRANSFERENCIA</v>
          </cell>
          <cell r="C1406" t="str">
            <v>JOANNY ELIZABETH PERALTA MEDINA</v>
          </cell>
          <cell r="D1406" t="str">
            <v>Pago incentivo Julio diciembre 2024</v>
          </cell>
        </row>
        <row r="1407">
          <cell r="A1407">
            <v>45749</v>
          </cell>
          <cell r="B1407" t="str">
            <v>TRANSFERENCIA</v>
          </cell>
          <cell r="C1407" t="str">
            <v>MARIA SOLEDA CRUZ LIBERATO</v>
          </cell>
          <cell r="D1407" t="str">
            <v>Pago incentivo Julio diciembre 2024</v>
          </cell>
        </row>
        <row r="1408">
          <cell r="A1408">
            <v>45749</v>
          </cell>
          <cell r="B1408" t="str">
            <v>TRANSFERENCIA</v>
          </cell>
          <cell r="C1408" t="str">
            <v>MIGUEL FERNANDO ARAUJO  VALDEZ</v>
          </cell>
          <cell r="D1408" t="str">
            <v>Pago incentivo Julio diciembre 2024</v>
          </cell>
        </row>
        <row r="1409">
          <cell r="A1409">
            <v>45749</v>
          </cell>
          <cell r="B1409" t="str">
            <v>TRANSFERENCIA</v>
          </cell>
          <cell r="C1409" t="str">
            <v>ANA  ELVIA PEREZ CLASE</v>
          </cell>
          <cell r="D1409" t="str">
            <v>Pago incentivo Julio diciembre 2024</v>
          </cell>
        </row>
        <row r="1410">
          <cell r="A1410">
            <v>45749</v>
          </cell>
          <cell r="B1410" t="str">
            <v>TRANSFERENCIA</v>
          </cell>
          <cell r="C1410" t="str">
            <v xml:space="preserve">ARIANNY FRANCISCA  DIAZ BELLIARD </v>
          </cell>
          <cell r="D1410" t="str">
            <v>Pago incentivo Julio diciembre 2024</v>
          </cell>
        </row>
        <row r="1411">
          <cell r="A1411">
            <v>45749</v>
          </cell>
          <cell r="B1411" t="str">
            <v>TRANSFERENCIA</v>
          </cell>
          <cell r="C1411" t="str">
            <v>MELISSA ABREU TAVERAS</v>
          </cell>
          <cell r="D1411" t="str">
            <v>Pago incentivo Julio diciembre 2024</v>
          </cell>
        </row>
        <row r="1412">
          <cell r="A1412">
            <v>45749</v>
          </cell>
          <cell r="B1412" t="str">
            <v>TRANSFERENCIA</v>
          </cell>
          <cell r="C1412" t="str">
            <v>MILENIA KATIUSKA JIMENEZ QUIME</v>
          </cell>
          <cell r="D1412" t="str">
            <v>Pago incentivo Julio diciembre 2024</v>
          </cell>
        </row>
        <row r="1413">
          <cell r="A1413">
            <v>45749</v>
          </cell>
          <cell r="B1413" t="str">
            <v>TRANSFERENCIA</v>
          </cell>
          <cell r="C1413" t="str">
            <v xml:space="preserve">YOLAURY MARGARITA ALMONTE PLASENCIA </v>
          </cell>
          <cell r="D1413" t="str">
            <v>Pago incentivo Julio diciembre 2024</v>
          </cell>
        </row>
        <row r="1414">
          <cell r="A1414">
            <v>45749</v>
          </cell>
          <cell r="B1414" t="str">
            <v>TRANSFERENCIA</v>
          </cell>
          <cell r="C1414" t="str">
            <v>MARIA CARIDAD CASTRO PEREZ</v>
          </cell>
          <cell r="D1414" t="str">
            <v>Pago incentivo Julio diciembre 2024</v>
          </cell>
        </row>
        <row r="1415">
          <cell r="A1415">
            <v>45749</v>
          </cell>
          <cell r="B1415" t="str">
            <v>TRANSFERENCIA</v>
          </cell>
          <cell r="C1415" t="str">
            <v>LORENZA PADILLA OGANDO</v>
          </cell>
          <cell r="D1415" t="str">
            <v>Pago incentivo Julio diciembre 2024</v>
          </cell>
        </row>
        <row r="1416">
          <cell r="A1416">
            <v>45749</v>
          </cell>
          <cell r="B1416" t="str">
            <v>TRANSFERENCIA</v>
          </cell>
          <cell r="C1416" t="str">
            <v>RADELSY MARIA SALAS UCETA</v>
          </cell>
          <cell r="D1416" t="str">
            <v>Pago incentivo Julio diciembre 2024</v>
          </cell>
        </row>
        <row r="1417">
          <cell r="A1417">
            <v>45749</v>
          </cell>
          <cell r="B1417" t="str">
            <v>TRANSFERENCIA</v>
          </cell>
          <cell r="C1417" t="str">
            <v xml:space="preserve">MAYLON MARTIN  REYES URBAEZ </v>
          </cell>
          <cell r="D1417" t="str">
            <v>Pago incentivo Julio diciembre 2024</v>
          </cell>
        </row>
        <row r="1418">
          <cell r="A1418">
            <v>45749</v>
          </cell>
          <cell r="B1418" t="str">
            <v>TRANSFERENCIA</v>
          </cell>
          <cell r="C1418" t="str">
            <v>RUBEN JUNIOR SOSA LECLERC</v>
          </cell>
          <cell r="D1418" t="str">
            <v>Pago incentivo Julio diciembre 2024</v>
          </cell>
        </row>
        <row r="1419">
          <cell r="A1419">
            <v>45749</v>
          </cell>
          <cell r="B1419" t="str">
            <v>TRANSFERENCIA</v>
          </cell>
          <cell r="C1419" t="str">
            <v>SORICEL ESPERANZA VASQUEZ RODRIGUEZ</v>
          </cell>
          <cell r="D1419" t="str">
            <v>Pago incentivo Julio diciembre 2024</v>
          </cell>
        </row>
        <row r="1420">
          <cell r="A1420">
            <v>45749</v>
          </cell>
          <cell r="B1420" t="str">
            <v>TRANSFERENCIA</v>
          </cell>
          <cell r="C1420" t="str">
            <v>ONESIMO MERAN  ULLOA</v>
          </cell>
          <cell r="D1420" t="str">
            <v>Pago incentivo Julio diciembre 2024</v>
          </cell>
        </row>
        <row r="1421">
          <cell r="A1421">
            <v>45749</v>
          </cell>
          <cell r="B1421" t="str">
            <v>TRANSFERENCIA</v>
          </cell>
          <cell r="C1421" t="str">
            <v xml:space="preserve">MANUEL AMBIORIX  ACEVEDO CLASE </v>
          </cell>
          <cell r="D1421" t="str">
            <v>Pago incentivo Julio diciembre 2024</v>
          </cell>
        </row>
        <row r="1422">
          <cell r="A1422">
            <v>45749</v>
          </cell>
          <cell r="B1422" t="str">
            <v>TRANSFERENCIA</v>
          </cell>
          <cell r="C1422" t="str">
            <v xml:space="preserve">CONCEPCION  CASTRO VARGAS </v>
          </cell>
          <cell r="D1422" t="str">
            <v>Pago incentivo Julio diciembre 2024</v>
          </cell>
        </row>
        <row r="1423">
          <cell r="A1423">
            <v>45749</v>
          </cell>
          <cell r="B1423" t="str">
            <v>TRANSFERENCIA</v>
          </cell>
          <cell r="C1423" t="str">
            <v xml:space="preserve">MARLANNE RUDIVEL  NUÑEZ BONILLA </v>
          </cell>
          <cell r="D1423" t="str">
            <v>Pago incentivo Julio diciembre 2024</v>
          </cell>
        </row>
        <row r="1424">
          <cell r="A1424">
            <v>45749</v>
          </cell>
          <cell r="B1424" t="str">
            <v>TRANSFERENCIA</v>
          </cell>
          <cell r="C1424" t="str">
            <v>MARIA ISABEL  SALCEDO BATISTA DE GOMEZ</v>
          </cell>
          <cell r="D1424" t="str">
            <v>Pago incentivo Julio diciembre 2024</v>
          </cell>
        </row>
        <row r="1425">
          <cell r="A1425">
            <v>45749</v>
          </cell>
          <cell r="B1425" t="str">
            <v>TRANSFERENCIA</v>
          </cell>
          <cell r="C1425" t="str">
            <v xml:space="preserve">YASMIN ALTAGRACIA  VALERIO SALAS </v>
          </cell>
          <cell r="D1425" t="str">
            <v>Pago incentivo Julio diciembre 2024</v>
          </cell>
        </row>
        <row r="1426">
          <cell r="A1426">
            <v>45749</v>
          </cell>
          <cell r="B1426" t="str">
            <v>TRANSFERENCIA</v>
          </cell>
          <cell r="C1426" t="str">
            <v xml:space="preserve">NATIVIDAD  PEREZ  ROJAS </v>
          </cell>
          <cell r="D1426" t="str">
            <v>Pago incentivo Julio diciembre 2024</v>
          </cell>
        </row>
        <row r="1427">
          <cell r="A1427">
            <v>45749</v>
          </cell>
          <cell r="B1427" t="str">
            <v>TRANSFERENCIA</v>
          </cell>
          <cell r="C1427" t="str">
            <v xml:space="preserve">ROSA ESTEL  MENDOZA DE RUBEN </v>
          </cell>
          <cell r="D1427" t="str">
            <v>Pago incentivo Julio diciembre 2024</v>
          </cell>
        </row>
        <row r="1428">
          <cell r="A1428">
            <v>45749</v>
          </cell>
          <cell r="B1428" t="str">
            <v>TRANSFERENCIA</v>
          </cell>
          <cell r="C1428" t="str">
            <v>ROSANNA DANELLY ALVAREZ DE UREÑA</v>
          </cell>
          <cell r="D1428" t="str">
            <v>Pago incentivo Julio diciembre 2024</v>
          </cell>
        </row>
        <row r="1429">
          <cell r="A1429">
            <v>45749</v>
          </cell>
          <cell r="B1429" t="str">
            <v>TRANSFERENCIA</v>
          </cell>
          <cell r="C1429" t="str">
            <v xml:space="preserve">EMELY  SALAS SANTANA </v>
          </cell>
          <cell r="D1429" t="str">
            <v>Pago incentivo Julio diciembre 2024</v>
          </cell>
        </row>
        <row r="1430">
          <cell r="A1430">
            <v>45749</v>
          </cell>
          <cell r="B1430" t="str">
            <v>TRANSFERENCIA</v>
          </cell>
          <cell r="C1430" t="str">
            <v>MARIA ISABEL  ROSARIO MARMOLEJOS</v>
          </cell>
          <cell r="D1430" t="str">
            <v>Pago incentivo Julio diciembre 2024</v>
          </cell>
        </row>
        <row r="1431">
          <cell r="A1431">
            <v>45749</v>
          </cell>
          <cell r="B1431" t="str">
            <v>TRANSFERENCIA</v>
          </cell>
          <cell r="C1431" t="str">
            <v xml:space="preserve">MARIANELA ANTONIA  CASTILLO GOMEZ </v>
          </cell>
          <cell r="D1431" t="str">
            <v>Pago incentivo Julio diciembre 2024</v>
          </cell>
        </row>
        <row r="1432">
          <cell r="A1432">
            <v>45749</v>
          </cell>
          <cell r="B1432" t="str">
            <v>TRANSFERENCIA</v>
          </cell>
          <cell r="C1432" t="str">
            <v>JOHANNA RAQUEL RUBEN</v>
          </cell>
          <cell r="D1432" t="str">
            <v>Pago incentivo Julio diciembre 2024</v>
          </cell>
        </row>
        <row r="1433">
          <cell r="A1433">
            <v>45749</v>
          </cell>
          <cell r="B1433" t="str">
            <v>TRANSFERENCIA</v>
          </cell>
          <cell r="C1433" t="str">
            <v>HILDANIA MERCEDES VILLAMAN SOSA</v>
          </cell>
          <cell r="D1433" t="str">
            <v>Pago incentivo Julio diciembre 2024</v>
          </cell>
        </row>
        <row r="1434">
          <cell r="A1434">
            <v>45749</v>
          </cell>
          <cell r="B1434" t="str">
            <v>TRANSFERENCIA</v>
          </cell>
          <cell r="C1434" t="str">
            <v>ROSA YRIS BERROA TORRES</v>
          </cell>
          <cell r="D1434" t="str">
            <v>Pago incentivo Julio diciembre 2024</v>
          </cell>
        </row>
        <row r="1435">
          <cell r="A1435">
            <v>45749</v>
          </cell>
          <cell r="B1435" t="str">
            <v>TRANSFERENCIA</v>
          </cell>
          <cell r="C1435" t="str">
            <v xml:space="preserve">EVANGELISTA  MORA BLANCO </v>
          </cell>
          <cell r="D1435" t="str">
            <v>Pago incentivo Julio diciembre 2024</v>
          </cell>
        </row>
        <row r="1436">
          <cell r="A1436">
            <v>45749</v>
          </cell>
          <cell r="B1436" t="str">
            <v>TRANSFERENCIA</v>
          </cell>
          <cell r="C1436" t="str">
            <v>NANCY ELAINE SOLANO  PEREZ</v>
          </cell>
          <cell r="D1436" t="str">
            <v>Pago incentivo Julio diciembre 2024</v>
          </cell>
        </row>
        <row r="1437">
          <cell r="A1437">
            <v>45749</v>
          </cell>
          <cell r="B1437" t="str">
            <v>TRANSFERENCIA</v>
          </cell>
          <cell r="C1437" t="str">
            <v>MIGUEL  SANTIAGO  HURTADO BONILLA</v>
          </cell>
          <cell r="D1437" t="str">
            <v>Pago incentivo Julio diciembre 2024</v>
          </cell>
        </row>
        <row r="1438">
          <cell r="A1438">
            <v>45749</v>
          </cell>
          <cell r="B1438" t="str">
            <v>TRANSFERENCIA</v>
          </cell>
          <cell r="C1438" t="str">
            <v>DANIEL  FERNANDEZ TINEO</v>
          </cell>
          <cell r="D1438" t="str">
            <v>Pago incentivo Julio diciembre 2024</v>
          </cell>
        </row>
        <row r="1439">
          <cell r="A1439">
            <v>45749</v>
          </cell>
          <cell r="B1439" t="str">
            <v>TRANSFERENCIA</v>
          </cell>
          <cell r="C1439" t="str">
            <v>ANA DOMINGA BRITO MARTINEZ</v>
          </cell>
          <cell r="D1439" t="str">
            <v>Pago incentivo Julio diciembre 2024</v>
          </cell>
        </row>
        <row r="1440">
          <cell r="A1440">
            <v>45750</v>
          </cell>
          <cell r="B1440" t="str">
            <v>DEPOSITO</v>
          </cell>
          <cell r="C1440" t="str">
            <v>SENASA ODONTOLOGIA</v>
          </cell>
          <cell r="E1440">
            <v>15000</v>
          </cell>
        </row>
        <row r="1441">
          <cell r="A1441">
            <v>45750</v>
          </cell>
          <cell r="B1441" t="str">
            <v>DEPOSITO</v>
          </cell>
          <cell r="C1441" t="str">
            <v>ODONTOLOGIA PROPIO</v>
          </cell>
          <cell r="E1441">
            <v>6000</v>
          </cell>
        </row>
        <row r="1442">
          <cell r="A1442">
            <v>45750</v>
          </cell>
          <cell r="B1442" t="str">
            <v>DEPOSITO</v>
          </cell>
          <cell r="C1442" t="str">
            <v>SENASA CONTRIBUTIVO</v>
          </cell>
          <cell r="E1442">
            <v>39917.49</v>
          </cell>
        </row>
        <row r="1443">
          <cell r="A1443">
            <v>45751</v>
          </cell>
          <cell r="B1443" t="str">
            <v>TRANSFERENCIA</v>
          </cell>
          <cell r="C1443" t="str">
            <v>ZULEYCA INMACULADA TORRES</v>
          </cell>
          <cell r="D1443" t="str">
            <v xml:space="preserve">PAGO DE ALIMENTOS Y BEBIDAS PARA PERSONAS </v>
          </cell>
          <cell r="F1443">
            <v>6745</v>
          </cell>
        </row>
        <row r="1444">
          <cell r="A1444">
            <v>45751</v>
          </cell>
          <cell r="B1444" t="str">
            <v>TRANSFERENCIA</v>
          </cell>
          <cell r="C1444" t="str">
            <v>MANUEL RAFAEL CAPELLAN</v>
          </cell>
          <cell r="D1444" t="str">
            <v>PAGO DE FLETE PARA BUSCAR MEDICAMENTO A PROMESEE 18/2/2025</v>
          </cell>
          <cell r="F1444">
            <v>10450</v>
          </cell>
        </row>
        <row r="1445">
          <cell r="A1445">
            <v>45751</v>
          </cell>
          <cell r="B1445" t="str">
            <v>TRANSFERENCIA</v>
          </cell>
          <cell r="C1445" t="str">
            <v>SUPERMERCADO DANIEL, EIRL</v>
          </cell>
          <cell r="D1445" t="str">
            <v xml:space="preserve">PAGO DE ALIMENTOS Y BEBIDAS PARA PERSONAS </v>
          </cell>
          <cell r="F1445">
            <v>67288.77</v>
          </cell>
        </row>
        <row r="1446">
          <cell r="A1446">
            <v>45756</v>
          </cell>
          <cell r="B1446" t="str">
            <v>TRANSFERENCIA</v>
          </cell>
          <cell r="C1446" t="str">
            <v>EMPRESA BELLER, SRL</v>
          </cell>
          <cell r="D1446" t="str">
            <v>PAGO DE CONSUMO DE AGUA PARA PERSONAS</v>
          </cell>
          <cell r="F1446">
            <v>3211</v>
          </cell>
        </row>
        <row r="1447">
          <cell r="A1447">
            <v>45761</v>
          </cell>
          <cell r="B1447" t="str">
            <v>TRANSFERENCIA</v>
          </cell>
          <cell r="C1447" t="str">
            <v>PHD &amp; ASOCIADOS, SRL</v>
          </cell>
          <cell r="D1447" t="str">
            <v>PAGO DE MATERIALES DE OFICINA</v>
          </cell>
          <cell r="F1447">
            <v>8056.36</v>
          </cell>
        </row>
        <row r="1448">
          <cell r="A1448">
            <v>45763</v>
          </cell>
          <cell r="B1448" t="str">
            <v>TRANSFERENCIA</v>
          </cell>
          <cell r="C1448" t="str">
            <v>SUPERMERCADO DANIEL, EIRL</v>
          </cell>
          <cell r="D1448" t="str">
            <v>PAGO DE ALIMENTOS PARA PERSONAS</v>
          </cell>
          <cell r="F1448">
            <v>34130.949999999997</v>
          </cell>
        </row>
        <row r="1449">
          <cell r="A1449" t="str">
            <v>21/4/20245</v>
          </cell>
          <cell r="B1449" t="str">
            <v>TRANSFERENCIA</v>
          </cell>
          <cell r="C1449" t="str">
            <v>DONI MARIA REYNOSO ACOSTA</v>
          </cell>
          <cell r="D1449" t="str">
            <v>PAGO DE ALIMENTOS PARA PERSONAS</v>
          </cell>
          <cell r="F1449">
            <v>6237.18</v>
          </cell>
        </row>
        <row r="1450">
          <cell r="A1450">
            <v>45770</v>
          </cell>
          <cell r="B1450" t="str">
            <v>TRANSFERENCIA</v>
          </cell>
          <cell r="C1450" t="str">
            <v>GRUPO DACAMARA, SRL</v>
          </cell>
          <cell r="D1450" t="str">
            <v>PAGO DE COMBUSTIBLE</v>
          </cell>
          <cell r="F1450">
            <v>3830</v>
          </cell>
        </row>
        <row r="1451">
          <cell r="A1451">
            <v>45770</v>
          </cell>
          <cell r="B1451" t="str">
            <v>TRANSFERENCIA</v>
          </cell>
          <cell r="C1451" t="str">
            <v>DE LOS SANTOS DENTAL, SRL</v>
          </cell>
          <cell r="D1451" t="str">
            <v>PAGO DE MATERIAL DE  ODONTOLOGIA</v>
          </cell>
          <cell r="F1451">
            <v>7477.89</v>
          </cell>
        </row>
        <row r="1452">
          <cell r="A1452">
            <v>45775</v>
          </cell>
          <cell r="B1452" t="str">
            <v>DEPOSITO</v>
          </cell>
          <cell r="C1452" t="str">
            <v>ODONTOLOGIA PROPIO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5893DE2-F6B6-4C45-B979-4A2B8CE894C9}" name="Tabla234" displayName="Tabla234" ref="B121:H158" totalsRowShown="0" headerRowDxfId="10" dataDxfId="8" headerRowBorderDxfId="9" tableBorderDxfId="7">
  <tableColumns count="7">
    <tableColumn id="1" xr3:uid="{96FB8BB4-22AA-47EC-814B-156C98CFD497}" name="FECHA De Pago" dataDxfId="6"/>
    <tableColumn id="2" xr3:uid="{5F406B6C-82DA-4F85-BDAA-3E3CAF59670F}" name="No.Ck/Transf" dataDxfId="5"/>
    <tableColumn id="3" xr3:uid="{8DDDA1ED-3C0F-474B-A574-8144DBD252AE}" name="NOMBRE" dataDxfId="4"/>
    <tableColumn id="4" xr3:uid="{9B81D8D5-6CC5-46BD-9D35-463FD7D816B4}" name="Descripcion" dataDxfId="3"/>
    <tableColumn id="5" xr3:uid="{FD4385D3-C4E3-4A18-895C-85340F636313}" name="Ingresos " dataDxfId="2"/>
    <tableColumn id="6" xr3:uid="{6E59A30F-FD2D-4FB9-B5DF-93687CA384D0}" name="Egresos" dataDxfId="1"/>
    <tableColumn id="7" xr3:uid="{365D67AA-B4A8-4EC6-BE91-BA49E0EE3D8F}" name="BALANCE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D7362-BC9C-4FA9-86AD-21E64D65C3E1}">
  <sheetPr codeName="Sheet4">
    <tabColor theme="5" tint="0.59999389629810485"/>
  </sheetPr>
  <dimension ref="A1:HE987"/>
  <sheetViews>
    <sheetView tabSelected="1" topLeftCell="A74" zoomScale="80" zoomScaleNormal="80" workbookViewId="0">
      <selection activeCell="E169" sqref="E169"/>
    </sheetView>
  </sheetViews>
  <sheetFormatPr defaultColWidth="11.42578125" defaultRowHeight="15" x14ac:dyDescent="0.25"/>
  <cols>
    <col min="1" max="1" width="6.28515625" style="1" customWidth="1"/>
    <col min="2" max="2" width="20.140625" style="76" customWidth="1"/>
    <col min="3" max="3" width="25.28515625" style="76" customWidth="1"/>
    <col min="4" max="4" width="40" style="138" customWidth="1"/>
    <col min="5" max="5" width="80.7109375" style="75" customWidth="1"/>
    <col min="6" max="6" width="22.85546875" style="78" customWidth="1"/>
    <col min="7" max="7" width="20" style="79" bestFit="1" customWidth="1"/>
    <col min="8" max="8" width="29.140625" style="74" customWidth="1"/>
    <col min="9" max="19" width="8.85546875" style="68" customWidth="1"/>
    <col min="20" max="206" width="8.85546875" style="1" customWidth="1"/>
    <col min="207" max="16384" width="11.42578125" style="1"/>
  </cols>
  <sheetData>
    <row r="1" spans="1:206" ht="21" customHeight="1" x14ac:dyDescent="0.25">
      <c r="B1" s="140" t="s">
        <v>0</v>
      </c>
      <c r="C1" s="140"/>
      <c r="D1" s="140"/>
      <c r="E1" s="140"/>
      <c r="F1" s="140"/>
      <c r="G1" s="140"/>
      <c r="H1" s="140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</row>
    <row r="2" spans="1:206" ht="18" customHeight="1" x14ac:dyDescent="0.25">
      <c r="B2" s="144" t="s">
        <v>1</v>
      </c>
      <c r="C2" s="144"/>
      <c r="D2" s="144"/>
      <c r="E2" s="144"/>
      <c r="F2" s="144"/>
      <c r="G2" s="144"/>
      <c r="H2" s="14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</row>
    <row r="3" spans="1:206" ht="20.25" customHeight="1" x14ac:dyDescent="0.25">
      <c r="B3" s="145" t="s">
        <v>2</v>
      </c>
      <c r="C3" s="145"/>
      <c r="D3" s="145"/>
      <c r="E3" s="145"/>
      <c r="F3" s="145"/>
      <c r="G3" s="145"/>
      <c r="H3" s="145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</row>
    <row r="4" spans="1:206" ht="38.25" customHeight="1" x14ac:dyDescent="0.25">
      <c r="B4" s="146" t="s">
        <v>3</v>
      </c>
      <c r="C4" s="146"/>
      <c r="D4" s="146"/>
      <c r="E4" s="146"/>
      <c r="F4" s="146"/>
      <c r="G4" s="146"/>
      <c r="H4" s="146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</row>
    <row r="5" spans="1:206" s="6" customFormat="1" ht="12.75" x14ac:dyDescent="0.2">
      <c r="B5" s="7" t="s">
        <v>4</v>
      </c>
      <c r="C5" s="8" t="s">
        <v>5</v>
      </c>
      <c r="D5" s="9" t="s">
        <v>6</v>
      </c>
      <c r="E5" s="8" t="s">
        <v>7</v>
      </c>
      <c r="F5" s="10" t="s">
        <v>8</v>
      </c>
      <c r="G5" s="11" t="s">
        <v>9</v>
      </c>
      <c r="H5" s="12" t="s">
        <v>10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</row>
    <row r="6" spans="1:206" s="6" customFormat="1" ht="18.75" x14ac:dyDescent="0.3">
      <c r="A6" s="14"/>
      <c r="B6" s="15"/>
      <c r="C6" s="16"/>
      <c r="D6" s="17" t="s">
        <v>11</v>
      </c>
      <c r="E6" s="18"/>
      <c r="F6" s="19"/>
      <c r="G6" s="20"/>
      <c r="H6" s="21">
        <f>'[1]LIBRO MAYOR SENASA'!$G$1358</f>
        <v>37267.248709742547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</row>
    <row r="7" spans="1:206" s="30" customFormat="1" ht="18.75" x14ac:dyDescent="0.3">
      <c r="A7" s="22"/>
      <c r="B7" s="23">
        <f>'[1]LIBRO MAYOR SENASA'!A1359</f>
        <v>45748</v>
      </c>
      <c r="C7" s="24" t="str">
        <f>'[1]LIBRO MAYOR SENASA'!B1359</f>
        <v>DEPOSITO</v>
      </c>
      <c r="D7" s="25" t="str">
        <f>'[1]LIBRO MAYOR SENASA'!C1359</f>
        <v>SENASA SUBSIDIADO</v>
      </c>
      <c r="E7" s="26"/>
      <c r="F7" s="27">
        <f>'[1]LIBRO MAYOR SENASA'!E1359</f>
        <v>127637.68</v>
      </c>
      <c r="G7" s="28"/>
      <c r="H7" s="29">
        <f>SUM(H6+F7-G7)</f>
        <v>164904.92870974255</v>
      </c>
    </row>
    <row r="8" spans="1:206" s="34" customFormat="1" ht="18.75" x14ac:dyDescent="0.3">
      <c r="A8" s="14"/>
      <c r="B8" s="23">
        <f>'[1]LIBRO MAYOR SENASA'!A1360</f>
        <v>45748</v>
      </c>
      <c r="C8" s="31" t="str">
        <f>'[1]LIBRO MAYOR SENASA'!B1360</f>
        <v>DEPOSITO</v>
      </c>
      <c r="D8" s="25" t="str">
        <f>'[1]LIBRO MAYOR SENASA'!C1360</f>
        <v>SENASA ODONTOLOGIA</v>
      </c>
      <c r="E8" s="26"/>
      <c r="F8" s="27">
        <f>'[1]LIBRO MAYOR SENASA'!E1360</f>
        <v>15000</v>
      </c>
      <c r="G8" s="32"/>
      <c r="H8" s="29">
        <f t="shared" ref="H8:H71" si="0">SUM(H7+F8-G8)</f>
        <v>179904.92870974255</v>
      </c>
      <c r="I8" s="33"/>
      <c r="J8" s="33"/>
      <c r="K8" s="33"/>
      <c r="L8" s="33"/>
      <c r="M8" s="33"/>
      <c r="N8" s="33"/>
      <c r="O8" s="33"/>
      <c r="P8" s="33"/>
      <c r="Q8" s="33"/>
    </row>
    <row r="9" spans="1:206" s="34" customFormat="1" ht="18.75" x14ac:dyDescent="0.3">
      <c r="A9" s="14"/>
      <c r="B9" s="23">
        <f>'[1]LIBRO MAYOR SENASA'!A1361</f>
        <v>45749</v>
      </c>
      <c r="C9" s="31" t="str">
        <f>'[1]LIBRO MAYOR SENASA'!B1361</f>
        <v>TRANSFERENCIA</v>
      </c>
      <c r="D9" s="35" t="str">
        <f>'[1]LIBRO MAYOR SENASA'!C1361</f>
        <v xml:space="preserve">EVELYN ESTHER ABREU CRUZ </v>
      </c>
      <c r="E9" s="26" t="str">
        <f>'[1]LIBRO MAYOR SENASA'!D1361</f>
        <v>Pago incentivo Julio diciembre 2024</v>
      </c>
      <c r="F9" s="27"/>
      <c r="G9" s="36">
        <v>2189.6295110515598</v>
      </c>
      <c r="H9" s="29">
        <f t="shared" si="0"/>
        <v>177715.29919869101</v>
      </c>
      <c r="I9" s="33"/>
      <c r="J9" s="33"/>
      <c r="K9" s="33"/>
      <c r="L9" s="33"/>
      <c r="M9" s="33"/>
      <c r="N9" s="33"/>
      <c r="O9" s="33"/>
      <c r="P9" s="33"/>
      <c r="Q9" s="33"/>
    </row>
    <row r="10" spans="1:206" s="34" customFormat="1" ht="18.75" x14ac:dyDescent="0.3">
      <c r="A10" s="14"/>
      <c r="B10" s="23">
        <f>'[1]LIBRO MAYOR SENASA'!A1362</f>
        <v>45749</v>
      </c>
      <c r="C10" s="31" t="str">
        <f>'[1]LIBRO MAYOR SENASA'!B1362</f>
        <v>TRANSFERENCIA</v>
      </c>
      <c r="D10" s="26" t="str">
        <f>'[1]LIBRO MAYOR SENASA'!C1362</f>
        <v xml:space="preserve">JULISA MARIELA  LOPEZ ULLOA </v>
      </c>
      <c r="E10" s="26" t="str">
        <f>'[1]LIBRO MAYOR SENASA'!D1362</f>
        <v>Pago incentivo Julio diciembre 2024</v>
      </c>
      <c r="F10" s="27"/>
      <c r="G10" s="36">
        <v>1925.9643887794941</v>
      </c>
      <c r="H10" s="29">
        <f t="shared" si="0"/>
        <v>175789.33480991152</v>
      </c>
      <c r="I10" s="33"/>
      <c r="J10" s="33"/>
      <c r="K10" s="33"/>
      <c r="L10" s="33"/>
      <c r="M10" s="33"/>
      <c r="N10" s="33"/>
      <c r="O10" s="33"/>
      <c r="P10" s="33"/>
      <c r="Q10" s="33"/>
    </row>
    <row r="11" spans="1:206" s="34" customFormat="1" ht="18.75" x14ac:dyDescent="0.3">
      <c r="A11" s="14"/>
      <c r="B11" s="23">
        <f>'[1]LIBRO MAYOR SENASA'!A1363</f>
        <v>45749</v>
      </c>
      <c r="C11" s="31" t="str">
        <f>'[1]LIBRO MAYOR SENASA'!B1363</f>
        <v>TRANSFERENCIA</v>
      </c>
      <c r="D11" s="37" t="str">
        <f>'[1]LIBRO MAYOR SENASA'!C1363</f>
        <v>KALINY  BATISTA SOLANO</v>
      </c>
      <c r="E11" s="38" t="str">
        <f>'[1]LIBRO MAYOR SENASA'!D1363</f>
        <v>Pago incentivo Julio diciembre 2024</v>
      </c>
      <c r="F11" s="27"/>
      <c r="G11" s="36">
        <v>1925.9643887794941</v>
      </c>
      <c r="H11" s="29">
        <f t="shared" si="0"/>
        <v>173863.37042113204</v>
      </c>
      <c r="I11" s="33"/>
      <c r="J11" s="33"/>
      <c r="K11" s="33"/>
      <c r="L11" s="33"/>
      <c r="M11" s="33"/>
      <c r="N11" s="33"/>
      <c r="O11" s="33"/>
      <c r="P11" s="33"/>
      <c r="Q11" s="33"/>
    </row>
    <row r="12" spans="1:206" s="34" customFormat="1" ht="18.75" x14ac:dyDescent="0.3">
      <c r="A12" s="14"/>
      <c r="B12" s="23">
        <f>'[1]LIBRO MAYOR SENASA'!A1364</f>
        <v>45749</v>
      </c>
      <c r="C12" s="31" t="str">
        <f>'[1]LIBRO MAYOR SENASA'!B1364</f>
        <v>TRANSFERENCIA</v>
      </c>
      <c r="D12" s="39" t="str">
        <f>'[1]LIBRO MAYOR SENASA'!C1364</f>
        <v>YELITZA SAMIRA  DEL ROSARIO HEREDIA</v>
      </c>
      <c r="E12" s="38" t="str">
        <f>'[1]LIBRO MAYOR SENASA'!D1364</f>
        <v>Pago incentivo Julio diciembre 2024</v>
      </c>
      <c r="F12" s="27"/>
      <c r="G12" s="36">
        <v>1925.9643887794941</v>
      </c>
      <c r="H12" s="29">
        <f t="shared" si="0"/>
        <v>171937.40603235256</v>
      </c>
      <c r="I12" s="33"/>
      <c r="J12" s="33"/>
      <c r="K12" s="33"/>
      <c r="L12" s="33"/>
      <c r="M12" s="33"/>
      <c r="N12" s="33"/>
      <c r="O12" s="33"/>
      <c r="P12" s="33"/>
      <c r="Q12" s="33"/>
    </row>
    <row r="13" spans="1:206" s="34" customFormat="1" ht="18.75" x14ac:dyDescent="0.3">
      <c r="A13" s="14"/>
      <c r="B13" s="40">
        <f>'[1]LIBRO MAYOR SENASA'!A1365</f>
        <v>45749</v>
      </c>
      <c r="C13" s="31" t="str">
        <f>'[1]LIBRO MAYOR SENASA'!B1365</f>
        <v>TRANSFERENCIA</v>
      </c>
      <c r="D13" s="41" t="str">
        <f>'[1]LIBRO MAYOR SENASA'!C1365</f>
        <v>ISLENIS BEATRIZ  ATIZOL RIVAS</v>
      </c>
      <c r="E13" s="42" t="str">
        <f>'[1]LIBRO MAYOR SENASA'!D1365</f>
        <v>Pago incentivo Julio diciembre 2024</v>
      </c>
      <c r="F13" s="27"/>
      <c r="G13" s="36">
        <v>1797.5539531595969</v>
      </c>
      <c r="H13" s="29">
        <f t="shared" si="0"/>
        <v>170139.85207919296</v>
      </c>
      <c r="I13" s="33"/>
      <c r="J13" s="33"/>
      <c r="K13" s="33"/>
      <c r="L13" s="33"/>
      <c r="M13" s="33"/>
      <c r="N13" s="33"/>
      <c r="O13" s="33"/>
      <c r="P13" s="33"/>
      <c r="Q13" s="33"/>
    </row>
    <row r="14" spans="1:206" s="34" customFormat="1" ht="18.75" x14ac:dyDescent="0.3">
      <c r="A14" s="14"/>
      <c r="B14" s="40">
        <f>'[1]LIBRO MAYOR SENASA'!A1366</f>
        <v>45749</v>
      </c>
      <c r="C14" s="31" t="str">
        <f>'[1]LIBRO MAYOR SENASA'!B1366</f>
        <v>TRANSFERENCIA</v>
      </c>
      <c r="D14" s="41" t="str">
        <f>'[1]LIBRO MAYOR SENASA'!C1366</f>
        <v xml:space="preserve">ANA RITA VALDEZ GARZON </v>
      </c>
      <c r="E14" s="42" t="str">
        <f>'[1]LIBRO MAYOR SENASA'!D1366</f>
        <v>Pago incentivo Julio diciembre 2024</v>
      </c>
      <c r="F14" s="27"/>
      <c r="G14" s="36">
        <v>1797.5539531595969</v>
      </c>
      <c r="H14" s="29">
        <f t="shared" si="0"/>
        <v>168342.29812603336</v>
      </c>
      <c r="I14" s="33"/>
      <c r="J14" s="33"/>
      <c r="K14" s="33"/>
      <c r="L14" s="33"/>
      <c r="M14" s="33"/>
      <c r="N14" s="33"/>
      <c r="O14" s="33"/>
      <c r="P14" s="33"/>
      <c r="Q14" s="33"/>
    </row>
    <row r="15" spans="1:206" s="34" customFormat="1" ht="18.75" x14ac:dyDescent="0.3">
      <c r="A15" s="14"/>
      <c r="B15" s="40">
        <f>'[1]LIBRO MAYOR SENASA'!A1367</f>
        <v>45749</v>
      </c>
      <c r="C15" s="31" t="str">
        <f>'[1]LIBRO MAYOR SENASA'!B1367</f>
        <v>TRANSFERENCIA</v>
      </c>
      <c r="D15" s="41" t="str">
        <f>'[1]LIBRO MAYOR SENASA'!C1367</f>
        <v>CRUZ MARIA  TEJADA PEREZ</v>
      </c>
      <c r="E15" s="42" t="str">
        <f>'[1]LIBRO MAYOR SENASA'!D1367</f>
        <v>Pago incentivo Julio diciembre 2024</v>
      </c>
      <c r="F15" s="27"/>
      <c r="G15" s="36">
        <v>1784.4808335002544</v>
      </c>
      <c r="H15" s="29">
        <f t="shared" si="0"/>
        <v>166557.81729253312</v>
      </c>
      <c r="I15" s="33"/>
      <c r="J15" s="33"/>
      <c r="K15" s="33"/>
      <c r="L15" s="33"/>
      <c r="M15" s="33"/>
      <c r="N15" s="33"/>
      <c r="O15" s="33"/>
      <c r="P15" s="33"/>
      <c r="Q15" s="33"/>
    </row>
    <row r="16" spans="1:206" s="34" customFormat="1" ht="37.5" customHeight="1" x14ac:dyDescent="0.3">
      <c r="A16" s="14"/>
      <c r="B16" s="40">
        <f>'[1]LIBRO MAYOR SENASA'!A1368</f>
        <v>45749</v>
      </c>
      <c r="C16" s="31" t="str">
        <f>'[1]LIBRO MAYOR SENASA'!B1368</f>
        <v>TRANSFERENCIA</v>
      </c>
      <c r="D16" s="41" t="str">
        <f>'[1]LIBRO MAYOR SENASA'!C1368</f>
        <v>YORKA EMERIDANIA  CEPEDA CASTRO</v>
      </c>
      <c r="E16" s="42" t="str">
        <f>'[1]LIBRO MAYOR SENASA'!D1368</f>
        <v>Pago incentivo Julio diciembre 2024</v>
      </c>
      <c r="F16" s="27"/>
      <c r="G16" s="36">
        <v>1771.407713840912</v>
      </c>
      <c r="H16" s="29">
        <f t="shared" si="0"/>
        <v>164786.4095786922</v>
      </c>
      <c r="I16" s="33"/>
      <c r="J16" s="33"/>
      <c r="K16" s="33"/>
      <c r="L16" s="33"/>
      <c r="M16" s="33"/>
      <c r="N16" s="33"/>
      <c r="O16" s="33"/>
      <c r="P16" s="33"/>
      <c r="Q16" s="33"/>
    </row>
    <row r="17" spans="1:17" s="34" customFormat="1" ht="18.75" x14ac:dyDescent="0.3">
      <c r="A17" s="14"/>
      <c r="B17" s="40">
        <f>'[1]LIBRO MAYOR SENASA'!A1369</f>
        <v>45749</v>
      </c>
      <c r="C17" s="31" t="str">
        <f>'[1]LIBRO MAYOR SENASA'!B1369</f>
        <v>TRANSFERENCIA</v>
      </c>
      <c r="D17" s="41" t="str">
        <f>'[1]LIBRO MAYOR SENASA'!C1369</f>
        <v>SONIA ESTHER PEREZ LOPEZ</v>
      </c>
      <c r="E17" s="42" t="str">
        <f>'[1]LIBRO MAYOR SENASA'!D1369</f>
        <v>Pago incentivo Julio diciembre 2024</v>
      </c>
      <c r="F17" s="27"/>
      <c r="G17" s="36">
        <v>1771.407713840912</v>
      </c>
      <c r="H17" s="29">
        <f t="shared" si="0"/>
        <v>163015.00186485128</v>
      </c>
      <c r="I17" s="33"/>
      <c r="J17" s="33"/>
      <c r="K17" s="33"/>
      <c r="L17" s="33"/>
      <c r="M17" s="33"/>
      <c r="N17" s="33"/>
      <c r="O17" s="33"/>
      <c r="P17" s="33"/>
      <c r="Q17" s="33"/>
    </row>
    <row r="18" spans="1:17" s="34" customFormat="1" ht="18.75" x14ac:dyDescent="0.3">
      <c r="A18" s="14"/>
      <c r="B18" s="40">
        <f>'[1]LIBRO MAYOR SENASA'!A1370</f>
        <v>45749</v>
      </c>
      <c r="C18" s="31" t="str">
        <f>'[1]LIBRO MAYOR SENASA'!B1370</f>
        <v>TRANSFERENCIA</v>
      </c>
      <c r="D18" s="41" t="str">
        <f>'[1]LIBRO MAYOR SENASA'!C1370</f>
        <v>NOELIA NATALI CABRERA BLANCO</v>
      </c>
      <c r="E18" s="42" t="str">
        <f>'[1]LIBRO MAYOR SENASA'!D1370</f>
        <v>Pago incentivo Julio diciembre 2024</v>
      </c>
      <c r="F18" s="27"/>
      <c r="G18" s="36">
        <v>1784.4808335002544</v>
      </c>
      <c r="H18" s="29">
        <f t="shared" si="0"/>
        <v>161230.52103135103</v>
      </c>
      <c r="I18" s="33"/>
      <c r="J18" s="33"/>
      <c r="K18" s="33"/>
      <c r="L18" s="33"/>
      <c r="M18" s="33"/>
      <c r="N18" s="33"/>
      <c r="O18" s="33"/>
      <c r="P18" s="33"/>
      <c r="Q18" s="33"/>
    </row>
    <row r="19" spans="1:17" s="34" customFormat="1" ht="18.75" x14ac:dyDescent="0.3">
      <c r="A19" s="14"/>
      <c r="B19" s="40">
        <f>'[1]LIBRO MAYOR SENASA'!A1371</f>
        <v>45749</v>
      </c>
      <c r="C19" s="31" t="str">
        <f>'[1]LIBRO MAYOR SENASA'!B1371</f>
        <v>TRANSFERENCIA</v>
      </c>
      <c r="D19" s="41" t="str">
        <f>'[1]LIBRO MAYOR SENASA'!C1371</f>
        <v>MELVYS ANDRES ALMONTE TORRES</v>
      </c>
      <c r="E19" s="42" t="str">
        <f>'[1]LIBRO MAYOR SENASA'!D1371</f>
        <v>Pago incentivo Julio diciembre 2024</v>
      </c>
      <c r="F19" s="27"/>
      <c r="G19" s="36">
        <v>1797.5539531595969</v>
      </c>
      <c r="H19" s="29">
        <f t="shared" si="0"/>
        <v>159432.96707819143</v>
      </c>
      <c r="I19" s="33"/>
      <c r="J19" s="33"/>
      <c r="K19" s="33"/>
      <c r="L19" s="33"/>
      <c r="M19" s="33"/>
      <c r="N19" s="33"/>
      <c r="O19" s="33"/>
      <c r="P19" s="33"/>
      <c r="Q19" s="33"/>
    </row>
    <row r="20" spans="1:17" s="34" customFormat="1" ht="18.75" x14ac:dyDescent="0.3">
      <c r="A20" s="14"/>
      <c r="B20" s="40">
        <f>'[1]LIBRO MAYOR SENASA'!A1372</f>
        <v>45749</v>
      </c>
      <c r="C20" s="31" t="str">
        <f>'[1]LIBRO MAYOR SENASA'!B1372</f>
        <v>TRANSFERENCIA</v>
      </c>
      <c r="D20" s="41" t="str">
        <f>'[1]LIBRO MAYOR SENASA'!C1372</f>
        <v>YEYSSA MARLEN BATISTA  TORRES</v>
      </c>
      <c r="E20" s="42" t="str">
        <f>'[1]LIBRO MAYOR SENASA'!D1372</f>
        <v>Pago incentivo Julio diciembre 2024</v>
      </c>
      <c r="F20" s="27"/>
      <c r="G20" s="36">
        <v>1784.4808335002544</v>
      </c>
      <c r="H20" s="29">
        <f t="shared" si="0"/>
        <v>157648.48624469119</v>
      </c>
      <c r="I20" s="33"/>
      <c r="J20" s="33"/>
      <c r="K20" s="33"/>
      <c r="L20" s="33"/>
      <c r="M20" s="33"/>
      <c r="N20" s="33"/>
      <c r="O20" s="33"/>
      <c r="P20" s="33"/>
      <c r="Q20" s="33"/>
    </row>
    <row r="21" spans="1:17" s="34" customFormat="1" ht="18.75" x14ac:dyDescent="0.3">
      <c r="A21" s="14"/>
      <c r="B21" s="40">
        <f>'[1]LIBRO MAYOR SENASA'!A1373</f>
        <v>45749</v>
      </c>
      <c r="C21" s="31" t="str">
        <f>'[1]LIBRO MAYOR SENASA'!B1373</f>
        <v>TRANSFERENCIA</v>
      </c>
      <c r="D21" s="41" t="str">
        <f>'[1]LIBRO MAYOR SENASA'!C1373</f>
        <v>WILMAN  HIDALGO</v>
      </c>
      <c r="E21" s="42" t="str">
        <f>'[1]LIBRO MAYOR SENASA'!D1373</f>
        <v>Pago incentivo Julio diciembre 2024</v>
      </c>
      <c r="F21" s="27"/>
      <c r="G21" s="36">
        <v>1274.218400131271</v>
      </c>
      <c r="H21" s="29">
        <f t="shared" si="0"/>
        <v>156374.26784455992</v>
      </c>
      <c r="I21" s="33"/>
      <c r="J21" s="33"/>
      <c r="K21" s="33"/>
      <c r="L21" s="33"/>
      <c r="M21" s="33"/>
      <c r="N21" s="33"/>
      <c r="O21" s="33"/>
      <c r="P21" s="33"/>
      <c r="Q21" s="33"/>
    </row>
    <row r="22" spans="1:17" s="34" customFormat="1" ht="18.75" x14ac:dyDescent="0.3">
      <c r="A22" s="14"/>
      <c r="B22" s="40">
        <f>'[1]LIBRO MAYOR SENASA'!A1374</f>
        <v>45749</v>
      </c>
      <c r="C22" s="31" t="str">
        <f>'[1]LIBRO MAYOR SENASA'!B1374</f>
        <v>TRANSFERENCIA</v>
      </c>
      <c r="D22" s="41" t="str">
        <f>'[1]LIBRO MAYOR SENASA'!C1374</f>
        <v>SHERINSON  MEDRANO JIMENEZ</v>
      </c>
      <c r="E22" s="42" t="str">
        <f>'[1]LIBRO MAYOR SENASA'!D1374</f>
        <v>Pago incentivo Julio diciembre 2024</v>
      </c>
      <c r="F22" s="27"/>
      <c r="G22" s="36">
        <v>1298.1848904158717</v>
      </c>
      <c r="H22" s="29">
        <f t="shared" si="0"/>
        <v>155076.08295414405</v>
      </c>
      <c r="I22" s="33"/>
      <c r="J22" s="33"/>
      <c r="K22" s="33"/>
      <c r="L22" s="33"/>
      <c r="M22" s="33"/>
      <c r="N22" s="33"/>
      <c r="O22" s="33"/>
      <c r="P22" s="33"/>
      <c r="Q22" s="33"/>
    </row>
    <row r="23" spans="1:17" s="34" customFormat="1" ht="18.75" x14ac:dyDescent="0.3">
      <c r="A23" s="14"/>
      <c r="B23" s="40">
        <f>'[1]LIBRO MAYOR SENASA'!A1375</f>
        <v>45749</v>
      </c>
      <c r="C23" s="31" t="str">
        <f>'[1]LIBRO MAYOR SENASA'!B1375</f>
        <v>TRANSFERENCIA</v>
      </c>
      <c r="D23" s="41" t="str">
        <f>'[1]LIBRO MAYOR SENASA'!C1375</f>
        <v>ROSA DELBA SORIANO ACEVEDO</v>
      </c>
      <c r="E23" s="42" t="str">
        <f>'[1]LIBRO MAYOR SENASA'!D1375</f>
        <v>Pago incentivo Julio diciembre 2024</v>
      </c>
      <c r="F23" s="27"/>
      <c r="G23" s="36">
        <v>647.64307069353629</v>
      </c>
      <c r="H23" s="29">
        <f t="shared" si="0"/>
        <v>154428.43988345051</v>
      </c>
      <c r="I23" s="33"/>
      <c r="J23" s="33"/>
      <c r="K23" s="33"/>
      <c r="L23" s="33"/>
      <c r="M23" s="33"/>
      <c r="N23" s="33"/>
      <c r="O23" s="33"/>
      <c r="P23" s="33"/>
      <c r="Q23" s="33"/>
    </row>
    <row r="24" spans="1:17" s="34" customFormat="1" ht="30.75" customHeight="1" x14ac:dyDescent="0.3">
      <c r="A24" s="14"/>
      <c r="B24" s="40">
        <f>'[1]LIBRO MAYOR SENASA'!A1376</f>
        <v>45749</v>
      </c>
      <c r="C24" s="31" t="str">
        <f>'[1]LIBRO MAYOR SENASA'!B1376</f>
        <v>TRANSFERENCIA</v>
      </c>
      <c r="D24" s="41" t="str">
        <f>'[1]LIBRO MAYOR SENASA'!C1376</f>
        <v>ROSA MERCEDES ESTRELLA DE TAVARES</v>
      </c>
      <c r="E24" s="42" t="str">
        <f>'[1]LIBRO MAYOR SENASA'!D1376</f>
        <v>Pago incentivo Julio diciembre 2024</v>
      </c>
      <c r="F24" s="27"/>
      <c r="G24" s="36">
        <v>536.49449085413494</v>
      </c>
      <c r="H24" s="29">
        <f t="shared" si="0"/>
        <v>153891.94539259639</v>
      </c>
      <c r="I24" s="33"/>
      <c r="J24" s="33"/>
      <c r="K24" s="33"/>
      <c r="L24" s="33"/>
      <c r="M24" s="33"/>
      <c r="N24" s="33"/>
      <c r="O24" s="33"/>
      <c r="P24" s="33"/>
      <c r="Q24" s="33"/>
    </row>
    <row r="25" spans="1:17" s="34" customFormat="1" ht="18.75" x14ac:dyDescent="0.3">
      <c r="A25" s="14"/>
      <c r="B25" s="40">
        <f>'[1]LIBRO MAYOR SENASA'!A1377</f>
        <v>45749</v>
      </c>
      <c r="C25" s="31" t="str">
        <f>'[1]LIBRO MAYOR SENASA'!B1377</f>
        <v>TRANSFERENCIA</v>
      </c>
      <c r="D25" s="41" t="str">
        <f>'[1]LIBRO MAYOR SENASA'!C1377</f>
        <v>MELVIN JOAQUIN ULLOA LAUREANO</v>
      </c>
      <c r="E25" s="42" t="str">
        <f>'[1]LIBRO MAYOR SENASA'!D1377</f>
        <v>Pago incentivo Julio diciembre 2024</v>
      </c>
      <c r="F25" s="27"/>
      <c r="G25" s="36">
        <v>540.48468347551409</v>
      </c>
      <c r="H25" s="29">
        <f t="shared" si="0"/>
        <v>153351.46070912087</v>
      </c>
      <c r="I25" s="33"/>
      <c r="J25" s="33"/>
      <c r="K25" s="33"/>
      <c r="L25" s="33"/>
      <c r="M25" s="33"/>
      <c r="N25" s="33"/>
      <c r="O25" s="33"/>
      <c r="P25" s="33"/>
      <c r="Q25" s="33"/>
    </row>
    <row r="26" spans="1:17" s="34" customFormat="1" ht="18.75" x14ac:dyDescent="0.3">
      <c r="A26" s="14"/>
      <c r="B26" s="40">
        <f>'[1]LIBRO MAYOR SENASA'!A1378</f>
        <v>45749</v>
      </c>
      <c r="C26" s="31" t="str">
        <f>'[1]LIBRO MAYOR SENASA'!B1378</f>
        <v>TRANSFERENCIA</v>
      </c>
      <c r="D26" s="41" t="str">
        <f>'[1]LIBRO MAYOR SENASA'!C1378</f>
        <v>ELIS QUEZADA TORIBIO</v>
      </c>
      <c r="E26" s="42" t="str">
        <f>'[1]LIBRO MAYOR SENASA'!D1378</f>
        <v>Pago incentivo Julio diciembre 2024</v>
      </c>
      <c r="F26" s="27"/>
      <c r="G26" s="36">
        <v>540.48468347551409</v>
      </c>
      <c r="H26" s="29">
        <f t="shared" si="0"/>
        <v>152810.97602564536</v>
      </c>
      <c r="I26" s="33"/>
      <c r="J26" s="33"/>
      <c r="K26" s="33"/>
      <c r="L26" s="33"/>
      <c r="M26" s="33"/>
      <c r="N26" s="33"/>
      <c r="O26" s="33"/>
      <c r="P26" s="33"/>
      <c r="Q26" s="33"/>
    </row>
    <row r="27" spans="1:17" s="34" customFormat="1" ht="40.5" customHeight="1" x14ac:dyDescent="0.3">
      <c r="A27" s="14"/>
      <c r="B27" s="40">
        <f>'[1]LIBRO MAYOR SENASA'!A1379</f>
        <v>45749</v>
      </c>
      <c r="C27" s="31" t="str">
        <f>'[1]LIBRO MAYOR SENASA'!B1379</f>
        <v>TRANSFERENCIA</v>
      </c>
      <c r="D27" s="41" t="str">
        <f>'[1]LIBRO MAYOR SENASA'!C1379</f>
        <v xml:space="preserve">ARSENIA MERAN ALCANTARA DE CASTILLO </v>
      </c>
      <c r="E27" s="42" t="str">
        <f>'[1]LIBRO MAYOR SENASA'!D1379</f>
        <v>Pago incentivo Julio diciembre 2024</v>
      </c>
      <c r="F27" s="27"/>
      <c r="G27" s="36">
        <v>2211.7469808601618</v>
      </c>
      <c r="H27" s="29">
        <f t="shared" si="0"/>
        <v>150599.2290447852</v>
      </c>
      <c r="I27" s="33"/>
      <c r="J27" s="33"/>
      <c r="K27" s="33"/>
      <c r="L27" s="33"/>
      <c r="M27" s="33"/>
      <c r="N27" s="33"/>
      <c r="O27" s="33"/>
      <c r="P27" s="33"/>
      <c r="Q27" s="33"/>
    </row>
    <row r="28" spans="1:17" s="34" customFormat="1" ht="29.25" customHeight="1" x14ac:dyDescent="0.3">
      <c r="A28" s="14"/>
      <c r="B28" s="40">
        <f>'[1]LIBRO MAYOR SENASA'!A1380</f>
        <v>45749</v>
      </c>
      <c r="C28" s="31" t="str">
        <f>'[1]LIBRO MAYOR SENASA'!B1380</f>
        <v>TRANSFERENCIA</v>
      </c>
      <c r="D28" s="41" t="str">
        <f>'[1]LIBRO MAYOR SENASA'!C1380</f>
        <v xml:space="preserve">ROSARIO DEL CARMEN CABRERA DE LOPEZ </v>
      </c>
      <c r="E28" s="42" t="str">
        <f>'[1]LIBRO MAYOR SENASA'!D1380</f>
        <v>Pago incentivo Julio diciembre 2024</v>
      </c>
      <c r="F28" s="27"/>
      <c r="G28" s="36">
        <v>1131.5039885557317</v>
      </c>
      <c r="H28" s="29">
        <f t="shared" si="0"/>
        <v>149467.72505622948</v>
      </c>
      <c r="I28" s="33"/>
      <c r="J28" s="33"/>
      <c r="K28" s="33"/>
      <c r="L28" s="33"/>
      <c r="M28" s="33"/>
      <c r="N28" s="33"/>
      <c r="O28" s="33"/>
      <c r="P28" s="33"/>
      <c r="Q28" s="33"/>
    </row>
    <row r="29" spans="1:17" s="34" customFormat="1" ht="33" customHeight="1" x14ac:dyDescent="0.3">
      <c r="A29" s="14"/>
      <c r="B29" s="40">
        <f>'[1]LIBRO MAYOR SENASA'!A1381</f>
        <v>45749</v>
      </c>
      <c r="C29" s="31" t="str">
        <f>'[1]LIBRO MAYOR SENASA'!B1381</f>
        <v>TRANSFERENCIA</v>
      </c>
      <c r="D29" s="41" t="str">
        <f>'[1]LIBRO MAYOR SENASA'!C1381</f>
        <v>EMILIA PATRICIA  BUENO DE  PERALTA</v>
      </c>
      <c r="E29" s="42" t="str">
        <f>'[1]LIBRO MAYOR SENASA'!D1381</f>
        <v>Pago incentivo Julio diciembre 2024</v>
      </c>
      <c r="F29" s="27"/>
      <c r="G29" s="36">
        <v>1114.9251755366001</v>
      </c>
      <c r="H29" s="29">
        <f t="shared" si="0"/>
        <v>148352.79988069288</v>
      </c>
      <c r="I29" s="33"/>
      <c r="J29" s="33"/>
      <c r="K29" s="33"/>
      <c r="L29" s="33"/>
      <c r="M29" s="33"/>
      <c r="N29" s="33"/>
      <c r="O29" s="33"/>
      <c r="P29" s="33"/>
      <c r="Q29" s="33"/>
    </row>
    <row r="30" spans="1:17" s="34" customFormat="1" ht="18.75" x14ac:dyDescent="0.3">
      <c r="A30" s="14"/>
      <c r="B30" s="40">
        <f>'[1]LIBRO MAYOR SENASA'!A1382</f>
        <v>45749</v>
      </c>
      <c r="C30" s="31" t="str">
        <f>'[1]LIBRO MAYOR SENASA'!B1382</f>
        <v>TRANSFERENCIA</v>
      </c>
      <c r="D30" s="41" t="str">
        <f>'[1]LIBRO MAYOR SENASA'!C1382</f>
        <v>YOSELIN  LORENZO RODRIGUEZ</v>
      </c>
      <c r="E30" s="42" t="str">
        <f>'[1]LIBRO MAYOR SENASA'!D1382</f>
        <v>Pago incentivo Julio diciembre 2024</v>
      </c>
      <c r="F30" s="27"/>
      <c r="G30" s="36">
        <v>1131.5039885557317</v>
      </c>
      <c r="H30" s="29">
        <f t="shared" si="0"/>
        <v>147221.29589213716</v>
      </c>
      <c r="I30" s="33"/>
      <c r="J30" s="33"/>
      <c r="K30" s="33"/>
      <c r="L30" s="33"/>
      <c r="M30" s="33"/>
      <c r="N30" s="33"/>
      <c r="O30" s="33"/>
      <c r="P30" s="33"/>
      <c r="Q30" s="33"/>
    </row>
    <row r="31" spans="1:17" s="34" customFormat="1" ht="27" customHeight="1" x14ac:dyDescent="0.3">
      <c r="A31" s="14"/>
      <c r="B31" s="40">
        <f>'[1]LIBRO MAYOR SENASA'!A1383</f>
        <v>45749</v>
      </c>
      <c r="C31" s="31" t="str">
        <f>'[1]LIBRO MAYOR SENASA'!B1383</f>
        <v>TRANSFERENCIA</v>
      </c>
      <c r="D31" s="41" t="str">
        <f>'[1]LIBRO MAYOR SENASA'!C1383</f>
        <v>ADRIAN MARIA  BELLIARD HICIANO DE UREÑA</v>
      </c>
      <c r="E31" s="42" t="str">
        <f>'[1]LIBRO MAYOR SENASA'!D1383</f>
        <v>Pago incentivo Julio diciembre 2024</v>
      </c>
      <c r="F31" s="27"/>
      <c r="G31" s="36">
        <v>1139.7933950652975</v>
      </c>
      <c r="H31" s="29">
        <f t="shared" si="0"/>
        <v>146081.50249707187</v>
      </c>
      <c r="I31" s="33"/>
      <c r="J31" s="33"/>
      <c r="K31" s="33"/>
      <c r="L31" s="33"/>
      <c r="M31" s="33"/>
      <c r="N31" s="33"/>
      <c r="O31" s="33"/>
      <c r="P31" s="33"/>
      <c r="Q31" s="33"/>
    </row>
    <row r="32" spans="1:17" s="34" customFormat="1" ht="37.5" customHeight="1" x14ac:dyDescent="0.3">
      <c r="A32" s="14"/>
      <c r="B32" s="40">
        <f>'[1]LIBRO MAYOR SENASA'!A1384</f>
        <v>45749</v>
      </c>
      <c r="C32" s="31" t="str">
        <f>'[1]LIBRO MAYOR SENASA'!B1384</f>
        <v>TRANSFERENCIA</v>
      </c>
      <c r="D32" s="41" t="str">
        <f>'[1]LIBRO MAYOR SENASA'!C1384</f>
        <v>SANTA MADELIN SANTANA TAVAREZ</v>
      </c>
      <c r="E32" s="42" t="str">
        <f>'[1]LIBRO MAYOR SENASA'!D1384</f>
        <v>Pago incentivo Julio diciembre 2024</v>
      </c>
      <c r="F32" s="27"/>
      <c r="G32" s="36">
        <v>1131.5039885557317</v>
      </c>
      <c r="H32" s="29">
        <f t="shared" si="0"/>
        <v>144949.99850851615</v>
      </c>
      <c r="I32" s="33"/>
      <c r="J32" s="33"/>
      <c r="K32" s="33"/>
      <c r="L32" s="33"/>
      <c r="M32" s="33"/>
      <c r="N32" s="33"/>
      <c r="O32" s="33"/>
      <c r="P32" s="33"/>
      <c r="Q32" s="33"/>
    </row>
    <row r="33" spans="1:17" s="34" customFormat="1" ht="38.25" customHeight="1" x14ac:dyDescent="0.3">
      <c r="A33" s="14"/>
      <c r="B33" s="40">
        <f>'[1]LIBRO MAYOR SENASA'!A1385</f>
        <v>45749</v>
      </c>
      <c r="C33" s="31" t="str">
        <f>'[1]LIBRO MAYOR SENASA'!B1385</f>
        <v>TRANSFERENCIA</v>
      </c>
      <c r="D33" s="41" t="str">
        <f>'[1]LIBRO MAYOR SENASA'!C1385</f>
        <v>ELSA DOLORES DE LOS SANTOS DE BUENO</v>
      </c>
      <c r="E33" s="42" t="str">
        <f>'[1]LIBRO MAYOR SENASA'!D1385</f>
        <v>Pago incentivo Julio diciembre 2024</v>
      </c>
      <c r="F33" s="27"/>
      <c r="G33" s="36">
        <v>924.01342433397178</v>
      </c>
      <c r="H33" s="29">
        <f t="shared" si="0"/>
        <v>144025.98508418218</v>
      </c>
      <c r="I33" s="33"/>
      <c r="J33" s="33"/>
      <c r="K33" s="33"/>
      <c r="L33" s="33"/>
      <c r="M33" s="33"/>
      <c r="N33" s="33"/>
      <c r="O33" s="33"/>
      <c r="P33" s="33"/>
      <c r="Q33" s="33"/>
    </row>
    <row r="34" spans="1:17" s="34" customFormat="1" ht="39.75" customHeight="1" x14ac:dyDescent="0.3">
      <c r="A34" s="14"/>
      <c r="B34" s="40">
        <f>'[1]LIBRO MAYOR SENASA'!A1386</f>
        <v>45749</v>
      </c>
      <c r="C34" s="31" t="str">
        <f>'[1]LIBRO MAYOR SENASA'!B1386</f>
        <v>TRANSFERENCIA</v>
      </c>
      <c r="D34" s="41" t="str">
        <f>'[1]LIBRO MAYOR SENASA'!C1386</f>
        <v>NORCA ARACELIS MARTINEZ RODRIGUEZ</v>
      </c>
      <c r="E34" s="42" t="str">
        <f>'[1]LIBRO MAYOR SENASA'!D1386</f>
        <v>Pago incentivo Julio diciembre 2024</v>
      </c>
      <c r="F34" s="27"/>
      <c r="G34" s="36">
        <v>1131.5039885557317</v>
      </c>
      <c r="H34" s="29">
        <f t="shared" si="0"/>
        <v>142894.48109562646</v>
      </c>
      <c r="I34" s="33"/>
      <c r="J34" s="33"/>
      <c r="K34" s="33"/>
      <c r="L34" s="33"/>
      <c r="M34" s="33"/>
      <c r="N34" s="33"/>
      <c r="O34" s="33"/>
      <c r="P34" s="33"/>
      <c r="Q34" s="33"/>
    </row>
    <row r="35" spans="1:17" s="34" customFormat="1" ht="36" customHeight="1" x14ac:dyDescent="0.3">
      <c r="A35" s="14"/>
      <c r="B35" s="40">
        <f>'[1]LIBRO MAYOR SENASA'!A1387</f>
        <v>45749</v>
      </c>
      <c r="C35" s="31" t="str">
        <f>'[1]LIBRO MAYOR SENASA'!B1387</f>
        <v>TRANSFERENCIA</v>
      </c>
      <c r="D35" s="41" t="str">
        <f>'[1]LIBRO MAYOR SENASA'!C1387</f>
        <v xml:space="preserve">RAMONA ALTAGRACIA  ALCANTARA DE GUZMAN </v>
      </c>
      <c r="E35" s="42" t="str">
        <f>'[1]LIBRO MAYOR SENASA'!D1387</f>
        <v>Pago incentivo Julio diciembre 2024</v>
      </c>
      <c r="F35" s="27"/>
      <c r="G35" s="36">
        <v>1172.6624434162329</v>
      </c>
      <c r="H35" s="29">
        <f t="shared" si="0"/>
        <v>141721.81865221023</v>
      </c>
      <c r="I35" s="33"/>
      <c r="J35" s="33"/>
      <c r="K35" s="33"/>
      <c r="L35" s="33"/>
      <c r="M35" s="33"/>
      <c r="N35" s="33"/>
      <c r="O35" s="33"/>
      <c r="P35" s="33"/>
      <c r="Q35" s="33"/>
    </row>
    <row r="36" spans="1:17" s="34" customFormat="1" ht="34.5" customHeight="1" x14ac:dyDescent="0.3">
      <c r="A36" s="14"/>
      <c r="B36" s="40">
        <f>'[1]LIBRO MAYOR SENASA'!A1388</f>
        <v>45749</v>
      </c>
      <c r="C36" s="31" t="str">
        <f>'[1]LIBRO MAYOR SENASA'!B1388</f>
        <v>TRANSFERENCIA</v>
      </c>
      <c r="D36" s="41" t="str">
        <f>'[1]LIBRO MAYOR SENASA'!C1388</f>
        <v xml:space="preserve">CARMEN MARIA DELGADILLO ESPINAL </v>
      </c>
      <c r="E36" s="42" t="str">
        <f>'[1]LIBRO MAYOR SENASA'!D1388</f>
        <v>Pago incentivo Julio diciembre 2024</v>
      </c>
      <c r="F36" s="27"/>
      <c r="G36" s="36">
        <v>910.57322907093226</v>
      </c>
      <c r="H36" s="29">
        <f t="shared" si="0"/>
        <v>140811.24542313931</v>
      </c>
      <c r="I36" s="33"/>
      <c r="J36" s="33"/>
      <c r="K36" s="33"/>
      <c r="L36" s="33"/>
      <c r="M36" s="33"/>
      <c r="N36" s="33"/>
      <c r="O36" s="33"/>
      <c r="P36" s="33"/>
      <c r="Q36" s="33"/>
    </row>
    <row r="37" spans="1:17" s="34" customFormat="1" ht="18.75" x14ac:dyDescent="0.3">
      <c r="A37" s="14"/>
      <c r="B37" s="40">
        <f>'[1]LIBRO MAYOR SENASA'!A1389</f>
        <v>45749</v>
      </c>
      <c r="C37" s="31" t="str">
        <f>'[1]LIBRO MAYOR SENASA'!B1389</f>
        <v>TRANSFERENCIA</v>
      </c>
      <c r="D37" s="41" t="str">
        <f>'[1]LIBRO MAYOR SENASA'!C1389</f>
        <v xml:space="preserve">ROSA LAURA  ALMONTE CABRERA </v>
      </c>
      <c r="E37" s="42" t="str">
        <f>'[1]LIBRO MAYOR SENASA'!D1389</f>
        <v>Pago incentivo Julio diciembre 2024</v>
      </c>
      <c r="F37" s="27"/>
      <c r="G37" s="36">
        <v>903.85313143941244</v>
      </c>
      <c r="H37" s="29">
        <f t="shared" si="0"/>
        <v>139907.39229169989</v>
      </c>
      <c r="I37" s="33"/>
      <c r="J37" s="33"/>
      <c r="K37" s="33"/>
      <c r="L37" s="33"/>
      <c r="M37" s="33"/>
      <c r="N37" s="33"/>
      <c r="O37" s="33"/>
      <c r="P37" s="33"/>
      <c r="Q37" s="33"/>
    </row>
    <row r="38" spans="1:17" s="34" customFormat="1" ht="33.75" customHeight="1" x14ac:dyDescent="0.3">
      <c r="A38" s="14"/>
      <c r="B38" s="40">
        <f>'[1]LIBRO MAYOR SENASA'!A1390</f>
        <v>45749</v>
      </c>
      <c r="C38" s="31" t="str">
        <f>'[1]LIBRO MAYOR SENASA'!B1390</f>
        <v>TRANSFERENCIA</v>
      </c>
      <c r="D38" s="41" t="str">
        <f>'[1]LIBRO MAYOR SENASA'!C1390</f>
        <v xml:space="preserve">MIRELDA ALTAGRACIA  DE LA CRUZ RODRIGUEZ </v>
      </c>
      <c r="E38" s="42" t="str">
        <f>'[1]LIBRO MAYOR SENASA'!D1390</f>
        <v>Pago incentivo Julio diciembre 2024</v>
      </c>
      <c r="F38" s="27"/>
      <c r="G38" s="36">
        <v>910.57322907093226</v>
      </c>
      <c r="H38" s="29">
        <f t="shared" si="0"/>
        <v>138996.81906262896</v>
      </c>
      <c r="I38" s="33"/>
      <c r="J38" s="33"/>
      <c r="K38" s="33"/>
      <c r="L38" s="33"/>
      <c r="M38" s="33"/>
      <c r="N38" s="33"/>
      <c r="O38" s="33"/>
      <c r="P38" s="33"/>
      <c r="Q38" s="33"/>
    </row>
    <row r="39" spans="1:17" s="34" customFormat="1" ht="18.75" x14ac:dyDescent="0.3">
      <c r="A39" s="14"/>
      <c r="B39" s="40">
        <f>'[1]LIBRO MAYOR SENASA'!A1391</f>
        <v>45749</v>
      </c>
      <c r="C39" s="31" t="str">
        <f>'[1]LIBRO MAYOR SENASA'!B1391</f>
        <v>TRANSFERENCIA</v>
      </c>
      <c r="D39" s="41" t="str">
        <f>'[1]LIBRO MAYOR SENASA'!C1391</f>
        <v>ELIDA INDIANA JIMENEZ JIMENEZ</v>
      </c>
      <c r="E39" s="42" t="str">
        <f>'[1]LIBRO MAYOR SENASA'!D1391</f>
        <v>Pago incentivo Julio diciembre 2024</v>
      </c>
      <c r="F39" s="27"/>
      <c r="G39" s="36">
        <v>917.29332670245196</v>
      </c>
      <c r="H39" s="29">
        <f t="shared" si="0"/>
        <v>138079.52573592649</v>
      </c>
      <c r="I39" s="33"/>
      <c r="J39" s="33"/>
      <c r="K39" s="33"/>
      <c r="L39" s="33"/>
      <c r="M39" s="33"/>
      <c r="N39" s="33"/>
      <c r="O39" s="33"/>
      <c r="P39" s="33"/>
      <c r="Q39" s="33"/>
    </row>
    <row r="40" spans="1:17" s="34" customFormat="1" ht="18.75" x14ac:dyDescent="0.3">
      <c r="A40" s="14"/>
      <c r="B40" s="40">
        <f>'[1]LIBRO MAYOR SENASA'!A1392</f>
        <v>45749</v>
      </c>
      <c r="C40" s="31" t="str">
        <f>'[1]LIBRO MAYOR SENASA'!B1392</f>
        <v>TRANSFERENCIA</v>
      </c>
      <c r="D40" s="41" t="str">
        <f>'[1]LIBRO MAYOR SENASA'!C1392</f>
        <v xml:space="preserve">DIOGEXI MARIA  TAVERAS TRINIDAD </v>
      </c>
      <c r="E40" s="42" t="str">
        <f>'[1]LIBRO MAYOR SENASA'!D1392</f>
        <v>Pago incentivo Julio diciembre 2024</v>
      </c>
      <c r="F40" s="27"/>
      <c r="G40" s="36">
        <v>903.85313143941244</v>
      </c>
      <c r="H40" s="29">
        <f t="shared" si="0"/>
        <v>137175.67260448707</v>
      </c>
      <c r="I40" s="33"/>
      <c r="J40" s="33"/>
      <c r="K40" s="33"/>
      <c r="L40" s="33"/>
      <c r="M40" s="33"/>
      <c r="N40" s="33"/>
      <c r="O40" s="33"/>
      <c r="P40" s="33"/>
      <c r="Q40" s="33"/>
    </row>
    <row r="41" spans="1:17" s="34" customFormat="1" ht="18.75" x14ac:dyDescent="0.3">
      <c r="A41" s="14"/>
      <c r="B41" s="40">
        <f>'[1]LIBRO MAYOR SENASA'!A1393</f>
        <v>45749</v>
      </c>
      <c r="C41" s="31" t="str">
        <f>'[1]LIBRO MAYOR SENASA'!B1393</f>
        <v>TRANSFERENCIA</v>
      </c>
      <c r="D41" s="41" t="str">
        <f>'[1]LIBRO MAYOR SENASA'!C1393</f>
        <v>RAMONA  MERAN ALCANTARA</v>
      </c>
      <c r="E41" s="42" t="str">
        <f>'[1]LIBRO MAYOR SENASA'!D1393</f>
        <v>Pago incentivo Julio diciembre 2024</v>
      </c>
      <c r="F41" s="27"/>
      <c r="G41" s="36">
        <v>903.85313143941244</v>
      </c>
      <c r="H41" s="29">
        <f t="shared" si="0"/>
        <v>136271.81947304765</v>
      </c>
      <c r="I41" s="33"/>
      <c r="J41" s="33"/>
      <c r="K41" s="33"/>
      <c r="L41" s="33"/>
      <c r="M41" s="33"/>
      <c r="N41" s="33"/>
      <c r="O41" s="33"/>
      <c r="P41" s="33"/>
      <c r="Q41" s="33"/>
    </row>
    <row r="42" spans="1:17" s="34" customFormat="1" ht="18.75" x14ac:dyDescent="0.3">
      <c r="A42" s="14"/>
      <c r="B42" s="40">
        <f>'[1]LIBRO MAYOR SENASA'!A1394</f>
        <v>45749</v>
      </c>
      <c r="C42" s="31" t="str">
        <f>'[1]LIBRO MAYOR SENASA'!B1394</f>
        <v>TRANSFERENCIA</v>
      </c>
      <c r="D42" s="41" t="str">
        <f>'[1]LIBRO MAYOR SENASA'!C1394</f>
        <v>ELISA MARIALQUIS ROSA PEÑA</v>
      </c>
      <c r="E42" s="42" t="str">
        <f>'[1]LIBRO MAYOR SENASA'!D1394</f>
        <v>Pago incentivo Julio diciembre 2024</v>
      </c>
      <c r="F42" s="27"/>
      <c r="G42" s="36">
        <v>924.01342433397178</v>
      </c>
      <c r="H42" s="29">
        <f t="shared" si="0"/>
        <v>135347.80604871368</v>
      </c>
      <c r="I42" s="33"/>
      <c r="J42" s="33"/>
      <c r="K42" s="33"/>
      <c r="L42" s="33"/>
      <c r="M42" s="33"/>
      <c r="N42" s="33"/>
      <c r="O42" s="33"/>
      <c r="P42" s="33"/>
      <c r="Q42" s="33"/>
    </row>
    <row r="43" spans="1:17" s="34" customFormat="1" ht="18.75" x14ac:dyDescent="0.3">
      <c r="A43" s="14"/>
      <c r="B43" s="40">
        <f>'[1]LIBRO MAYOR SENASA'!A1395</f>
        <v>45749</v>
      </c>
      <c r="C43" s="31" t="str">
        <f>'[1]LIBRO MAYOR SENASA'!B1395</f>
        <v>TRANSFERENCIA</v>
      </c>
      <c r="D43" s="41" t="str">
        <f>'[1]LIBRO MAYOR SENASA'!C1395</f>
        <v>LUISA MARIANA  TEJADA RODRIGUEZ</v>
      </c>
      <c r="E43" s="42" t="str">
        <f>'[1]LIBRO MAYOR SENASA'!D1395</f>
        <v>Pago incentivo Julio diciembre 2024</v>
      </c>
      <c r="F43" s="27"/>
      <c r="G43" s="36">
        <v>910.57322907093226</v>
      </c>
      <c r="H43" s="29">
        <f t="shared" si="0"/>
        <v>134437.23281964276</v>
      </c>
      <c r="I43" s="33"/>
      <c r="J43" s="33"/>
      <c r="K43" s="33"/>
      <c r="L43" s="33"/>
      <c r="M43" s="33"/>
      <c r="N43" s="33"/>
      <c r="O43" s="33"/>
      <c r="P43" s="33"/>
      <c r="Q43" s="33"/>
    </row>
    <row r="44" spans="1:17" s="34" customFormat="1" ht="33" customHeight="1" x14ac:dyDescent="0.3">
      <c r="A44" s="14"/>
      <c r="B44" s="40">
        <f>'[1]LIBRO MAYOR SENASA'!A1396</f>
        <v>45749</v>
      </c>
      <c r="C44" s="31" t="str">
        <f>'[1]LIBRO MAYOR SENASA'!B1396</f>
        <v>TRANSFERENCIA</v>
      </c>
      <c r="D44" s="41" t="str">
        <f>'[1]LIBRO MAYOR SENASA'!C1396</f>
        <v xml:space="preserve">MARIA AMADA DE LOS SANTOS MERAN </v>
      </c>
      <c r="E44" s="42" t="str">
        <f>'[1]LIBRO MAYOR SENASA'!D1396</f>
        <v>Pago incentivo Julio diciembre 2024</v>
      </c>
      <c r="F44" s="27"/>
      <c r="G44" s="36">
        <v>910.57322907093226</v>
      </c>
      <c r="H44" s="29">
        <f t="shared" si="0"/>
        <v>133526.65959057183</v>
      </c>
      <c r="I44" s="33"/>
      <c r="J44" s="33"/>
      <c r="K44" s="33"/>
      <c r="L44" s="33"/>
      <c r="M44" s="33"/>
      <c r="N44" s="33"/>
      <c r="O44" s="33"/>
      <c r="P44" s="33"/>
      <c r="Q44" s="33"/>
    </row>
    <row r="45" spans="1:17" s="34" customFormat="1" ht="18.75" x14ac:dyDescent="0.3">
      <c r="A45" s="14"/>
      <c r="B45" s="40">
        <f>'[1]LIBRO MAYOR SENASA'!A1397</f>
        <v>45749</v>
      </c>
      <c r="C45" s="31" t="str">
        <f>'[1]LIBRO MAYOR SENASA'!B1397</f>
        <v>TRANSFERENCIA</v>
      </c>
      <c r="D45" s="41" t="str">
        <f>'[1]LIBRO MAYOR SENASA'!C1397</f>
        <v>AIDEE ESTELA  PEREZ CRUZ</v>
      </c>
      <c r="E45" s="42" t="str">
        <f>'[1]LIBRO MAYOR SENASA'!D1397</f>
        <v>Pago incentivo Julio diciembre 2024</v>
      </c>
      <c r="F45" s="27"/>
      <c r="G45" s="36">
        <v>1120.5290788620055</v>
      </c>
      <c r="H45" s="29">
        <f t="shared" si="0"/>
        <v>132406.13051170981</v>
      </c>
      <c r="I45" s="33"/>
      <c r="J45" s="33"/>
      <c r="K45" s="33"/>
      <c r="L45" s="33"/>
      <c r="M45" s="33"/>
      <c r="N45" s="33"/>
      <c r="O45" s="33"/>
      <c r="P45" s="33"/>
      <c r="Q45" s="33"/>
    </row>
    <row r="46" spans="1:17" s="34" customFormat="1" ht="18.75" x14ac:dyDescent="0.3">
      <c r="A46" s="14"/>
      <c r="B46" s="40">
        <f>'[1]LIBRO MAYOR SENASA'!A1398</f>
        <v>45749</v>
      </c>
      <c r="C46" s="31" t="str">
        <f>'[1]LIBRO MAYOR SENASA'!B1398</f>
        <v>TRANSFERENCIA</v>
      </c>
      <c r="D46" s="41" t="str">
        <f>'[1]LIBRO MAYOR SENASA'!C1398</f>
        <v>RINA GOMEZ SANCHEZ</v>
      </c>
      <c r="E46" s="42" t="str">
        <f>'[1]LIBRO MAYOR SENASA'!D1398</f>
        <v>Pago incentivo Julio diciembre 2024</v>
      </c>
      <c r="F46" s="27"/>
      <c r="G46" s="36">
        <v>942.34104338150519</v>
      </c>
      <c r="H46" s="29">
        <f t="shared" si="0"/>
        <v>131463.78946832829</v>
      </c>
      <c r="I46" s="33"/>
      <c r="J46" s="33"/>
      <c r="K46" s="33"/>
      <c r="L46" s="33"/>
      <c r="M46" s="33"/>
      <c r="N46" s="33"/>
      <c r="O46" s="33"/>
      <c r="P46" s="33"/>
      <c r="Q46" s="33"/>
    </row>
    <row r="47" spans="1:17" s="34" customFormat="1" ht="18.75" x14ac:dyDescent="0.3">
      <c r="A47" s="14"/>
      <c r="B47" s="40">
        <f>'[1]LIBRO MAYOR SENASA'!A1399</f>
        <v>45749</v>
      </c>
      <c r="C47" s="31" t="str">
        <f>'[1]LIBRO MAYOR SENASA'!B1399</f>
        <v>TRANSFERENCIA</v>
      </c>
      <c r="D47" s="41" t="str">
        <f>'[1]LIBRO MAYOR SENASA'!C1399</f>
        <v>ROSA EDILIA JAQUEZ DE LA ROSA</v>
      </c>
      <c r="E47" s="42" t="str">
        <f>'[1]LIBRO MAYOR SENASA'!D1399</f>
        <v>Pago incentivo Julio diciembre 2024</v>
      </c>
      <c r="F47" s="27"/>
      <c r="G47" s="36">
        <v>710.26453943100273</v>
      </c>
      <c r="H47" s="29">
        <f t="shared" si="0"/>
        <v>130753.52492889728</v>
      </c>
      <c r="I47" s="33"/>
      <c r="J47" s="33"/>
      <c r="K47" s="33"/>
      <c r="L47" s="33"/>
      <c r="M47" s="33"/>
      <c r="N47" s="33"/>
      <c r="O47" s="33"/>
      <c r="P47" s="33"/>
      <c r="Q47" s="33"/>
    </row>
    <row r="48" spans="1:17" s="34" customFormat="1" ht="18.75" x14ac:dyDescent="0.3">
      <c r="A48" s="14"/>
      <c r="B48" s="40">
        <f>'[1]LIBRO MAYOR SENASA'!A1400</f>
        <v>45749</v>
      </c>
      <c r="C48" s="31" t="str">
        <f>'[1]LIBRO MAYOR SENASA'!B1400</f>
        <v>TRANSFERENCIA</v>
      </c>
      <c r="D48" s="41" t="str">
        <f>'[1]LIBRO MAYOR SENASA'!C1400</f>
        <v>ANA LAURA CONTRERAS MARTINEZ</v>
      </c>
      <c r="E48" s="42" t="str">
        <f>'[1]LIBRO MAYOR SENASA'!D1400</f>
        <v>Pago incentivo Julio diciembre 2024</v>
      </c>
      <c r="F48" s="27"/>
      <c r="G48" s="36">
        <v>710.26453943100273</v>
      </c>
      <c r="H48" s="29">
        <f t="shared" si="0"/>
        <v>130043.26038946628</v>
      </c>
      <c r="I48" s="33"/>
      <c r="J48" s="33"/>
      <c r="K48" s="33"/>
      <c r="L48" s="33"/>
      <c r="M48" s="33"/>
      <c r="N48" s="33"/>
      <c r="O48" s="33"/>
      <c r="P48" s="33"/>
      <c r="Q48" s="33"/>
    </row>
    <row r="49" spans="1:17" s="34" customFormat="1" ht="34.5" customHeight="1" x14ac:dyDescent="0.3">
      <c r="A49" s="14"/>
      <c r="B49" s="40">
        <f>'[1]LIBRO MAYOR SENASA'!A1401</f>
        <v>45749</v>
      </c>
      <c r="C49" s="31" t="str">
        <f>'[1]LIBRO MAYOR SENASA'!B1401</f>
        <v>TRANSFERENCIA</v>
      </c>
      <c r="D49" s="41" t="str">
        <f>'[1]LIBRO MAYOR SENASA'!C1401</f>
        <v>VANESSA ALTAGRACIA RICHETTY GUZMAN</v>
      </c>
      <c r="E49" s="42" t="str">
        <f>'[1]LIBRO MAYOR SENASA'!D1401</f>
        <v>Pago incentivo Julio diciembre 2024</v>
      </c>
      <c r="F49" s="27"/>
      <c r="G49" s="36">
        <v>710.26453943100273</v>
      </c>
      <c r="H49" s="29">
        <f t="shared" si="0"/>
        <v>129332.99585003527</v>
      </c>
      <c r="I49" s="33"/>
      <c r="J49" s="33"/>
      <c r="K49" s="33"/>
      <c r="L49" s="33"/>
      <c r="M49" s="33"/>
      <c r="N49" s="33"/>
      <c r="O49" s="33"/>
      <c r="P49" s="33"/>
      <c r="Q49" s="33"/>
    </row>
    <row r="50" spans="1:17" s="34" customFormat="1" ht="38.25" customHeight="1" x14ac:dyDescent="0.3">
      <c r="A50" s="14"/>
      <c r="B50" s="40">
        <f>'[1]LIBRO MAYOR SENASA'!A1402</f>
        <v>45749</v>
      </c>
      <c r="C50" s="31" t="str">
        <f>'[1]LIBRO MAYOR SENASA'!B1402</f>
        <v>TRANSFERENCIA</v>
      </c>
      <c r="D50" s="41" t="str">
        <f>'[1]LIBRO MAYOR SENASA'!C1402</f>
        <v>CAROLIN ENEIDA ESTRELLA GONZALEZ</v>
      </c>
      <c r="E50" s="42" t="str">
        <f>'[1]LIBRO MAYOR SENASA'!D1402</f>
        <v>Pago incentivo Julio diciembre 2024</v>
      </c>
      <c r="F50" s="27"/>
      <c r="G50" s="36">
        <v>710.26453943100273</v>
      </c>
      <c r="H50" s="29">
        <f t="shared" si="0"/>
        <v>128622.73131060426</v>
      </c>
      <c r="I50" s="33"/>
      <c r="J50" s="33"/>
      <c r="K50" s="33"/>
      <c r="L50" s="33"/>
      <c r="M50" s="33"/>
      <c r="N50" s="33"/>
      <c r="O50" s="33"/>
      <c r="P50" s="33"/>
      <c r="Q50" s="33"/>
    </row>
    <row r="51" spans="1:17" s="34" customFormat="1" ht="18.75" x14ac:dyDescent="0.3">
      <c r="A51" s="14"/>
      <c r="B51" s="40">
        <f>'[1]LIBRO MAYOR SENASA'!A1403</f>
        <v>45749</v>
      </c>
      <c r="C51" s="31" t="str">
        <f>'[1]LIBRO MAYOR SENASA'!B1403</f>
        <v>TRANSFERENCIA</v>
      </c>
      <c r="D51" s="41" t="str">
        <f>'[1]LIBRO MAYOR SENASA'!C1403</f>
        <v>NAYARY LEYDI VALERIO PERALTA</v>
      </c>
      <c r="E51" s="42" t="str">
        <f>'[1]LIBRO MAYOR SENASA'!D1403</f>
        <v>Pago incentivo Julio diciembre 2024</v>
      </c>
      <c r="F51" s="27"/>
      <c r="G51" s="36">
        <v>685.26453943100273</v>
      </c>
      <c r="H51" s="29">
        <f t="shared" si="0"/>
        <v>127937.46677117325</v>
      </c>
      <c r="I51" s="33"/>
      <c r="J51" s="33"/>
      <c r="K51" s="33"/>
      <c r="L51" s="33"/>
      <c r="M51" s="33"/>
      <c r="N51" s="33"/>
      <c r="O51" s="33"/>
      <c r="P51" s="33"/>
      <c r="Q51" s="33"/>
    </row>
    <row r="52" spans="1:17" s="34" customFormat="1" ht="39.75" customHeight="1" x14ac:dyDescent="0.3">
      <c r="A52" s="14"/>
      <c r="B52" s="40">
        <f>'[1]LIBRO MAYOR SENASA'!A1404</f>
        <v>45749</v>
      </c>
      <c r="C52" s="31" t="str">
        <f>'[1]LIBRO MAYOR SENASA'!B1404</f>
        <v>TRANSFERENCIA</v>
      </c>
      <c r="D52" s="41" t="str">
        <f>'[1]LIBRO MAYOR SENASA'!C1404</f>
        <v>WILQUIN MANUEL CABREJA BETANCES</v>
      </c>
      <c r="E52" s="42" t="str">
        <f>'[1]LIBRO MAYOR SENASA'!D1404</f>
        <v>Pago incentivo Julio diciembre 2024</v>
      </c>
      <c r="F52" s="27"/>
      <c r="G52" s="36">
        <v>1117.6466196091992</v>
      </c>
      <c r="H52" s="29">
        <f t="shared" si="0"/>
        <v>126819.82015156405</v>
      </c>
      <c r="I52" s="33"/>
      <c r="J52" s="33"/>
      <c r="K52" s="33"/>
      <c r="L52" s="33"/>
      <c r="M52" s="33"/>
      <c r="N52" s="33"/>
      <c r="O52" s="33"/>
      <c r="P52" s="33"/>
      <c r="Q52" s="33"/>
    </row>
    <row r="53" spans="1:17" s="34" customFormat="1" ht="28.5" x14ac:dyDescent="0.3">
      <c r="A53" s="14"/>
      <c r="B53" s="40">
        <f>'[1]LIBRO MAYOR SENASA'!A1405</f>
        <v>45749</v>
      </c>
      <c r="C53" s="31" t="str">
        <f>'[1]LIBRO MAYOR SENASA'!B1405</f>
        <v>TRANSFERENCIA</v>
      </c>
      <c r="D53" s="41" t="str">
        <f>'[1]LIBRO MAYOR SENASA'!C1405</f>
        <v>MARIELA ISABEL ROMAN HERNANDEZ</v>
      </c>
      <c r="E53" s="42" t="str">
        <f>'[1]LIBRO MAYOR SENASA'!D1405</f>
        <v>Pago incentivo Julio diciembre 2024</v>
      </c>
      <c r="F53" s="27"/>
      <c r="G53" s="36">
        <v>484.6129060468412</v>
      </c>
      <c r="H53" s="29">
        <f t="shared" si="0"/>
        <v>126335.20724551722</v>
      </c>
      <c r="I53" s="33"/>
      <c r="J53" s="33"/>
      <c r="K53" s="33"/>
      <c r="L53" s="33"/>
      <c r="M53" s="33"/>
      <c r="N53" s="33"/>
      <c r="O53" s="33"/>
      <c r="P53" s="33"/>
      <c r="Q53" s="33"/>
    </row>
    <row r="54" spans="1:17" s="34" customFormat="1" ht="28.5" x14ac:dyDescent="0.3">
      <c r="A54" s="14"/>
      <c r="B54" s="40">
        <f>'[1]LIBRO MAYOR SENASA'!A1406</f>
        <v>45749</v>
      </c>
      <c r="C54" s="31" t="str">
        <f>'[1]LIBRO MAYOR SENASA'!B1406</f>
        <v>TRANSFERENCIA</v>
      </c>
      <c r="D54" s="41" t="str">
        <f>'[1]LIBRO MAYOR SENASA'!C1406</f>
        <v>JOANNY ELIZABETH PERALTA MEDINA</v>
      </c>
      <c r="E54" s="42" t="str">
        <f>'[1]LIBRO MAYOR SENASA'!D1406</f>
        <v>Pago incentivo Julio diciembre 2024</v>
      </c>
      <c r="F54" s="27"/>
      <c r="G54" s="36">
        <v>484.6129060468412</v>
      </c>
      <c r="H54" s="29">
        <f t="shared" si="0"/>
        <v>125850.59433947038</v>
      </c>
      <c r="I54" s="33"/>
      <c r="J54" s="33"/>
      <c r="K54" s="33"/>
      <c r="L54" s="33"/>
      <c r="M54" s="33"/>
      <c r="N54" s="33"/>
      <c r="O54" s="33"/>
      <c r="P54" s="33"/>
      <c r="Q54" s="33"/>
    </row>
    <row r="55" spans="1:17" s="34" customFormat="1" ht="18.75" x14ac:dyDescent="0.3">
      <c r="A55" s="14"/>
      <c r="B55" s="40">
        <f>'[1]LIBRO MAYOR SENASA'!A1407</f>
        <v>45749</v>
      </c>
      <c r="C55" s="31" t="str">
        <f>'[1]LIBRO MAYOR SENASA'!B1407</f>
        <v>TRANSFERENCIA</v>
      </c>
      <c r="D55" s="41" t="str">
        <f>'[1]LIBRO MAYOR SENASA'!C1407</f>
        <v>MARIA SOLEDA CRUZ LIBERATO</v>
      </c>
      <c r="E55" s="42" t="str">
        <f>'[1]LIBRO MAYOR SENASA'!D1407</f>
        <v>Pago incentivo Julio diciembre 2024</v>
      </c>
      <c r="F55" s="27"/>
      <c r="G55" s="36">
        <v>484.6129060468412</v>
      </c>
      <c r="H55" s="29">
        <f t="shared" si="0"/>
        <v>125365.98143342354</v>
      </c>
      <c r="I55" s="33"/>
      <c r="J55" s="33"/>
      <c r="K55" s="33"/>
      <c r="L55" s="33"/>
      <c r="M55" s="33"/>
      <c r="N55" s="33"/>
      <c r="O55" s="33"/>
      <c r="P55" s="33"/>
      <c r="Q55" s="33"/>
    </row>
    <row r="56" spans="1:17" s="34" customFormat="1" ht="18.75" x14ac:dyDescent="0.3">
      <c r="A56" s="14"/>
      <c r="B56" s="40">
        <f>'[1]LIBRO MAYOR SENASA'!A1408</f>
        <v>45749</v>
      </c>
      <c r="C56" s="31" t="str">
        <f>'[1]LIBRO MAYOR SENASA'!B1408</f>
        <v>TRANSFERENCIA</v>
      </c>
      <c r="D56" s="41" t="str">
        <f>'[1]LIBRO MAYOR SENASA'!C1408</f>
        <v>MIGUEL FERNANDO ARAUJO  VALDEZ</v>
      </c>
      <c r="E56" s="42" t="str">
        <f>'[1]LIBRO MAYOR SENASA'!D1408</f>
        <v>Pago incentivo Julio diciembre 2024</v>
      </c>
      <c r="F56" s="27"/>
      <c r="G56" s="36">
        <v>1228.795582250963</v>
      </c>
      <c r="H56" s="29">
        <f t="shared" si="0"/>
        <v>124137.18585117257</v>
      </c>
      <c r="I56" s="33"/>
      <c r="J56" s="33"/>
      <c r="K56" s="33"/>
      <c r="L56" s="33"/>
      <c r="M56" s="33"/>
      <c r="N56" s="33"/>
      <c r="O56" s="33"/>
      <c r="P56" s="33"/>
      <c r="Q56" s="33"/>
    </row>
    <row r="57" spans="1:17" s="34" customFormat="1" ht="18.75" x14ac:dyDescent="0.3">
      <c r="A57" s="14"/>
      <c r="B57" s="40">
        <f>'[1]LIBRO MAYOR SENASA'!A1409</f>
        <v>45749</v>
      </c>
      <c r="C57" s="31" t="str">
        <f>'[1]LIBRO MAYOR SENASA'!B1409</f>
        <v>TRANSFERENCIA</v>
      </c>
      <c r="D57" s="41" t="str">
        <f>'[1]LIBRO MAYOR SENASA'!C1409</f>
        <v>ANA  ELVIA PEREZ CLASE</v>
      </c>
      <c r="E57" s="42" t="str">
        <f>'[1]LIBRO MAYOR SENASA'!D1409</f>
        <v>Pago incentivo Julio diciembre 2024</v>
      </c>
      <c r="F57" s="27"/>
      <c r="G57" s="36">
        <v>426.46837260752022</v>
      </c>
      <c r="H57" s="29">
        <f t="shared" si="0"/>
        <v>123710.71747856506</v>
      </c>
      <c r="I57" s="33"/>
      <c r="J57" s="33"/>
      <c r="K57" s="33"/>
      <c r="L57" s="33"/>
      <c r="M57" s="33"/>
      <c r="N57" s="33"/>
      <c r="O57" s="33"/>
      <c r="P57" s="33"/>
      <c r="Q57" s="33"/>
    </row>
    <row r="58" spans="1:17" s="34" customFormat="1" ht="18.75" x14ac:dyDescent="0.3">
      <c r="A58" s="14"/>
      <c r="B58" s="40">
        <f>'[1]LIBRO MAYOR SENASA'!A1410</f>
        <v>45749</v>
      </c>
      <c r="C58" s="31" t="str">
        <f>'[1]LIBRO MAYOR SENASA'!B1410</f>
        <v>TRANSFERENCIA</v>
      </c>
      <c r="D58" s="41" t="str">
        <f>'[1]LIBRO MAYOR SENASA'!C1410</f>
        <v xml:space="preserve">ARIANNY FRANCISCA  DIAZ BELLIARD </v>
      </c>
      <c r="E58" s="42" t="str">
        <f>'[1]LIBRO MAYOR SENASA'!D1410</f>
        <v>Pago incentivo Julio diciembre 2024</v>
      </c>
      <c r="F58" s="27"/>
      <c r="G58" s="36">
        <v>924.30108632826773</v>
      </c>
      <c r="H58" s="29">
        <f t="shared" si="0"/>
        <v>122786.41639223679</v>
      </c>
      <c r="I58" s="33"/>
      <c r="J58" s="33"/>
      <c r="K58" s="33"/>
      <c r="L58" s="33"/>
      <c r="M58" s="33"/>
      <c r="N58" s="33"/>
      <c r="O58" s="33"/>
      <c r="P58" s="33"/>
      <c r="Q58" s="33"/>
    </row>
    <row r="59" spans="1:17" s="34" customFormat="1" ht="18.75" x14ac:dyDescent="0.3">
      <c r="A59" s="14"/>
      <c r="B59" s="40">
        <f>'[1]LIBRO MAYOR SENASA'!A1411</f>
        <v>45749</v>
      </c>
      <c r="C59" s="31" t="str">
        <f>'[1]LIBRO MAYOR SENASA'!B1411</f>
        <v>TRANSFERENCIA</v>
      </c>
      <c r="D59" s="41" t="str">
        <f>'[1]LIBRO MAYOR SENASA'!C1411</f>
        <v>MELISSA ABREU TAVERAS</v>
      </c>
      <c r="E59" s="42" t="str">
        <f>'[1]LIBRO MAYOR SENASA'!D1411</f>
        <v>Pago incentivo Julio diciembre 2024</v>
      </c>
      <c r="F59" s="27"/>
      <c r="G59" s="36">
        <v>907.05885382256042</v>
      </c>
      <c r="H59" s="29">
        <f t="shared" si="0"/>
        <v>121879.35753841423</v>
      </c>
      <c r="I59" s="33"/>
      <c r="J59" s="33"/>
      <c r="K59" s="33"/>
      <c r="L59" s="33"/>
      <c r="M59" s="33"/>
      <c r="N59" s="33"/>
      <c r="O59" s="33"/>
      <c r="P59" s="33"/>
      <c r="Q59" s="33"/>
    </row>
    <row r="60" spans="1:17" s="34" customFormat="1" ht="18.75" x14ac:dyDescent="0.3">
      <c r="A60" s="14"/>
      <c r="B60" s="40">
        <f>'[1]LIBRO MAYOR SENASA'!A1412</f>
        <v>45749</v>
      </c>
      <c r="C60" s="31" t="str">
        <f>'[1]LIBRO MAYOR SENASA'!B1412</f>
        <v>TRANSFERENCIA</v>
      </c>
      <c r="D60" s="41" t="str">
        <f>'[1]LIBRO MAYOR SENASA'!C1412</f>
        <v>MILENIA KATIUSKA JIMENEZ QUIME</v>
      </c>
      <c r="E60" s="42" t="str">
        <f>'[1]LIBRO MAYOR SENASA'!D1412</f>
        <v>Pago incentivo Julio diciembre 2024</v>
      </c>
      <c r="F60" s="27"/>
      <c r="G60" s="36">
        <v>924.30108632826773</v>
      </c>
      <c r="H60" s="29">
        <f t="shared" si="0"/>
        <v>120955.05645208596</v>
      </c>
      <c r="I60" s="33"/>
      <c r="J60" s="33"/>
      <c r="K60" s="33"/>
      <c r="L60" s="33"/>
      <c r="M60" s="33"/>
      <c r="N60" s="33"/>
      <c r="O60" s="33"/>
      <c r="P60" s="33"/>
      <c r="Q60" s="33"/>
    </row>
    <row r="61" spans="1:17" s="34" customFormat="1" ht="39.75" customHeight="1" x14ac:dyDescent="0.3">
      <c r="A61" s="14"/>
      <c r="B61" s="40">
        <f>'[1]LIBRO MAYOR SENASA'!A1413</f>
        <v>45749</v>
      </c>
      <c r="C61" s="31" t="str">
        <f>'[1]LIBRO MAYOR SENASA'!B1413</f>
        <v>TRANSFERENCIA</v>
      </c>
      <c r="D61" s="41" t="str">
        <f>'[1]LIBRO MAYOR SENASA'!C1413</f>
        <v xml:space="preserve">YOLAURY MARGARITA ALMONTE PLASENCIA </v>
      </c>
      <c r="E61" s="42" t="str">
        <f>'[1]LIBRO MAYOR SENASA'!D1413</f>
        <v>Pago incentivo Julio diciembre 2024</v>
      </c>
      <c r="F61" s="27"/>
      <c r="G61" s="36">
        <v>806.11753615125417</v>
      </c>
      <c r="H61" s="29">
        <f t="shared" si="0"/>
        <v>120148.9389159347</v>
      </c>
      <c r="I61" s="33"/>
      <c r="J61" s="33"/>
      <c r="K61" s="33"/>
      <c r="L61" s="33"/>
      <c r="M61" s="33"/>
      <c r="N61" s="33"/>
      <c r="O61" s="33"/>
      <c r="P61" s="33"/>
      <c r="Q61" s="33"/>
    </row>
    <row r="62" spans="1:17" s="34" customFormat="1" ht="18.75" x14ac:dyDescent="0.3">
      <c r="A62" s="14"/>
      <c r="B62" s="40">
        <f>'[1]LIBRO MAYOR SENASA'!A1414</f>
        <v>45749</v>
      </c>
      <c r="C62" s="31" t="str">
        <f>'[1]LIBRO MAYOR SENASA'!B1414</f>
        <v>TRANSFERENCIA</v>
      </c>
      <c r="D62" s="41" t="str">
        <f>'[1]LIBRO MAYOR SENASA'!C1414</f>
        <v>MARIA CARIDAD CASTRO PEREZ</v>
      </c>
      <c r="E62" s="42" t="str">
        <f>'[1]LIBRO MAYOR SENASA'!D1414</f>
        <v>Pago incentivo Julio diciembre 2024</v>
      </c>
      <c r="F62" s="27"/>
      <c r="G62" s="36">
        <v>944.19705483397502</v>
      </c>
      <c r="H62" s="29">
        <f t="shared" si="0"/>
        <v>119204.74186110073</v>
      </c>
      <c r="I62" s="33"/>
      <c r="J62" s="33"/>
      <c r="K62" s="33"/>
      <c r="L62" s="33"/>
      <c r="M62" s="33"/>
      <c r="N62" s="33"/>
      <c r="O62" s="33"/>
      <c r="P62" s="33"/>
      <c r="Q62" s="33"/>
    </row>
    <row r="63" spans="1:17" s="34" customFormat="1" ht="18.75" x14ac:dyDescent="0.3">
      <c r="A63" s="14"/>
      <c r="B63" s="40">
        <f>'[1]LIBRO MAYOR SENASA'!A1415</f>
        <v>45749</v>
      </c>
      <c r="C63" s="31" t="str">
        <f>'[1]LIBRO MAYOR SENASA'!B1415</f>
        <v>TRANSFERENCIA</v>
      </c>
      <c r="D63" s="41" t="str">
        <f>'[1]LIBRO MAYOR SENASA'!C1415</f>
        <v>LORENZA PADILLA OGANDO</v>
      </c>
      <c r="E63" s="42" t="str">
        <f>'[1]LIBRO MAYOR SENASA'!D1415</f>
        <v>Pago incentivo Julio diciembre 2024</v>
      </c>
      <c r="F63" s="27"/>
      <c r="G63" s="36">
        <v>786.01074541616185</v>
      </c>
      <c r="H63" s="29">
        <f t="shared" si="0"/>
        <v>118418.73111568457</v>
      </c>
      <c r="I63" s="33"/>
      <c r="J63" s="33"/>
      <c r="K63" s="33"/>
      <c r="L63" s="33"/>
      <c r="M63" s="33"/>
      <c r="N63" s="33"/>
      <c r="O63" s="33"/>
      <c r="P63" s="33"/>
      <c r="Q63" s="33"/>
    </row>
    <row r="64" spans="1:17" s="34" customFormat="1" ht="18.75" x14ac:dyDescent="0.3">
      <c r="A64" s="14"/>
      <c r="B64" s="40">
        <f>'[1]LIBRO MAYOR SENASA'!A1416</f>
        <v>45749</v>
      </c>
      <c r="C64" s="31" t="str">
        <f>'[1]LIBRO MAYOR SENASA'!B1416</f>
        <v>TRANSFERENCIA</v>
      </c>
      <c r="D64" s="41" t="str">
        <f>'[1]LIBRO MAYOR SENASA'!C1416</f>
        <v>RADELSY MARIA SALAS UCETA</v>
      </c>
      <c r="E64" s="42" t="str">
        <f>'[1]LIBRO MAYOR SENASA'!D1416</f>
        <v>Pago incentivo Julio diciembre 2024</v>
      </c>
      <c r="F64" s="27"/>
      <c r="G64" s="36">
        <v>644.02384836121962</v>
      </c>
      <c r="H64" s="29">
        <f t="shared" si="0"/>
        <v>117774.70726732335</v>
      </c>
      <c r="I64" s="33"/>
      <c r="J64" s="33"/>
      <c r="K64" s="33"/>
      <c r="L64" s="33"/>
      <c r="M64" s="33"/>
      <c r="N64" s="33"/>
      <c r="O64" s="33"/>
      <c r="P64" s="33"/>
      <c r="Q64" s="33"/>
    </row>
    <row r="65" spans="1:17" s="34" customFormat="1" ht="18.75" x14ac:dyDescent="0.3">
      <c r="A65" s="14"/>
      <c r="B65" s="40">
        <f>'[1]LIBRO MAYOR SENASA'!A1417</f>
        <v>45749</v>
      </c>
      <c r="C65" s="31" t="str">
        <f>'[1]LIBRO MAYOR SENASA'!B1417</f>
        <v>TRANSFERENCIA</v>
      </c>
      <c r="D65" s="41" t="str">
        <f>'[1]LIBRO MAYOR SENASA'!C1417</f>
        <v xml:space="preserve">MAYLON MARTIN  REYES URBAEZ </v>
      </c>
      <c r="E65" s="42" t="str">
        <f>'[1]LIBRO MAYOR SENASA'!D1417</f>
        <v>Pago incentivo Julio diciembre 2024</v>
      </c>
      <c r="F65" s="27"/>
      <c r="G65" s="36">
        <v>440.84472798311123</v>
      </c>
      <c r="H65" s="29">
        <f t="shared" si="0"/>
        <v>117333.86253934023</v>
      </c>
      <c r="I65" s="33"/>
      <c r="J65" s="33"/>
      <c r="K65" s="33"/>
      <c r="L65" s="33"/>
      <c r="M65" s="33"/>
      <c r="N65" s="33"/>
      <c r="O65" s="33"/>
      <c r="P65" s="33"/>
      <c r="Q65" s="33"/>
    </row>
    <row r="66" spans="1:17" s="34" customFormat="1" ht="18.75" x14ac:dyDescent="0.3">
      <c r="A66" s="14"/>
      <c r="B66" s="40">
        <f>'[1]LIBRO MAYOR SENASA'!A1418</f>
        <v>45749</v>
      </c>
      <c r="C66" s="31" t="str">
        <f>'[1]LIBRO MAYOR SENASA'!B1418</f>
        <v>TRANSFERENCIA</v>
      </c>
      <c r="D66" s="41" t="str">
        <f>'[1]LIBRO MAYOR SENASA'!C1418</f>
        <v>RUBEN JUNIOR SOSA LECLERC</v>
      </c>
      <c r="E66" s="42" t="str">
        <f>'[1]LIBRO MAYOR SENASA'!D1418</f>
        <v>Pago incentivo Julio diciembre 2024</v>
      </c>
      <c r="F66" s="27"/>
      <c r="G66" s="36">
        <v>555.65450308048867</v>
      </c>
      <c r="H66" s="29">
        <f t="shared" si="0"/>
        <v>116778.20803625975</v>
      </c>
      <c r="I66" s="33"/>
      <c r="J66" s="33"/>
      <c r="K66" s="33"/>
      <c r="L66" s="33"/>
      <c r="M66" s="33"/>
      <c r="N66" s="33"/>
      <c r="O66" s="33"/>
      <c r="P66" s="33"/>
      <c r="Q66" s="33"/>
    </row>
    <row r="67" spans="1:17" s="34" customFormat="1" ht="37.5" customHeight="1" x14ac:dyDescent="0.3">
      <c r="A67" s="14"/>
      <c r="B67" s="40">
        <f>'[1]LIBRO MAYOR SENASA'!A1419</f>
        <v>45749</v>
      </c>
      <c r="C67" s="31" t="str">
        <f>'[1]LIBRO MAYOR SENASA'!B1419</f>
        <v>TRANSFERENCIA</v>
      </c>
      <c r="D67" s="41" t="str">
        <f>'[1]LIBRO MAYOR SENASA'!C1419</f>
        <v>SORICEL ESPERANZA VASQUEZ RODRIGUEZ</v>
      </c>
      <c r="E67" s="42" t="str">
        <f>'[1]LIBRO MAYOR SENASA'!D1419</f>
        <v>Pago incentivo Julio diciembre 2024</v>
      </c>
      <c r="F67" s="27"/>
      <c r="G67" s="36">
        <v>955.72989730630434</v>
      </c>
      <c r="H67" s="29">
        <f t="shared" si="0"/>
        <v>115822.47813895345</v>
      </c>
      <c r="I67" s="33"/>
      <c r="J67" s="33"/>
      <c r="K67" s="33"/>
      <c r="L67" s="33"/>
      <c r="M67" s="33"/>
      <c r="N67" s="33"/>
      <c r="O67" s="33"/>
      <c r="P67" s="33"/>
      <c r="Q67" s="33"/>
    </row>
    <row r="68" spans="1:17" s="34" customFormat="1" ht="18.75" x14ac:dyDescent="0.3">
      <c r="A68" s="14"/>
      <c r="B68" s="40">
        <f>'[1]LIBRO MAYOR SENASA'!A1420</f>
        <v>45749</v>
      </c>
      <c r="C68" s="31" t="str">
        <f>'[1]LIBRO MAYOR SENASA'!B1420</f>
        <v>TRANSFERENCIA</v>
      </c>
      <c r="D68" s="41" t="str">
        <f>'[1]LIBRO MAYOR SENASA'!C1420</f>
        <v>ONESIMO MERAN  ULLOA</v>
      </c>
      <c r="E68" s="42" t="str">
        <f>'[1]LIBRO MAYOR SENASA'!D1420</f>
        <v>Pago incentivo Julio diciembre 2024</v>
      </c>
      <c r="F68" s="27"/>
      <c r="G68" s="36">
        <v>690.87267077398496</v>
      </c>
      <c r="H68" s="29">
        <f t="shared" si="0"/>
        <v>115131.60546817946</v>
      </c>
      <c r="I68" s="33"/>
      <c r="J68" s="33"/>
      <c r="K68" s="33"/>
      <c r="L68" s="33"/>
      <c r="M68" s="33"/>
      <c r="N68" s="33"/>
      <c r="O68" s="33"/>
      <c r="P68" s="33"/>
      <c r="Q68" s="33"/>
    </row>
    <row r="69" spans="1:17" s="34" customFormat="1" ht="18.75" x14ac:dyDescent="0.3">
      <c r="A69" s="14"/>
      <c r="B69" s="40">
        <f>'[1]LIBRO MAYOR SENASA'!A1421</f>
        <v>45749</v>
      </c>
      <c r="C69" s="31" t="str">
        <f>'[1]LIBRO MAYOR SENASA'!B1421</f>
        <v>TRANSFERENCIA</v>
      </c>
      <c r="D69" s="41" t="str">
        <f>'[1]LIBRO MAYOR SENASA'!C1421</f>
        <v xml:space="preserve">MANUEL AMBIORIX  ACEVEDO CLASE </v>
      </c>
      <c r="E69" s="42" t="str">
        <f>'[1]LIBRO MAYOR SENASA'!D1421</f>
        <v>Pago incentivo Julio diciembre 2024</v>
      </c>
      <c r="F69" s="27"/>
      <c r="G69" s="36">
        <v>426.46837260752022</v>
      </c>
      <c r="H69" s="29">
        <f t="shared" si="0"/>
        <v>114705.13709557195</v>
      </c>
      <c r="I69" s="33"/>
      <c r="J69" s="33"/>
      <c r="K69" s="33"/>
      <c r="L69" s="33"/>
      <c r="M69" s="33"/>
      <c r="N69" s="33"/>
      <c r="O69" s="33"/>
      <c r="P69" s="33"/>
      <c r="Q69" s="33"/>
    </row>
    <row r="70" spans="1:17" s="34" customFormat="1" ht="18.75" x14ac:dyDescent="0.3">
      <c r="A70" s="14"/>
      <c r="B70" s="40">
        <f>'[1]LIBRO MAYOR SENASA'!A1422</f>
        <v>45749</v>
      </c>
      <c r="C70" s="31" t="str">
        <f>'[1]LIBRO MAYOR SENASA'!B1422</f>
        <v>TRANSFERENCIA</v>
      </c>
      <c r="D70" s="41" t="str">
        <f>'[1]LIBRO MAYOR SENASA'!C1422</f>
        <v xml:space="preserve">CONCEPCION  CASTRO VARGAS </v>
      </c>
      <c r="E70" s="42" t="str">
        <f>'[1]LIBRO MAYOR SENASA'!D1422</f>
        <v>Pago incentivo Julio diciembre 2024</v>
      </c>
      <c r="F70" s="27"/>
      <c r="G70" s="36">
        <v>692.72868222645513</v>
      </c>
      <c r="H70" s="29">
        <f t="shared" si="0"/>
        <v>114012.40841334549</v>
      </c>
      <c r="I70" s="33"/>
      <c r="J70" s="33"/>
      <c r="K70" s="33"/>
      <c r="L70" s="33"/>
      <c r="M70" s="33"/>
      <c r="N70" s="33"/>
      <c r="O70" s="33"/>
      <c r="P70" s="33"/>
      <c r="Q70" s="33"/>
    </row>
    <row r="71" spans="1:17" s="34" customFormat="1" ht="33" customHeight="1" x14ac:dyDescent="0.3">
      <c r="A71" s="14"/>
      <c r="B71" s="40">
        <f>'[1]LIBRO MAYOR SENASA'!A1423</f>
        <v>45749</v>
      </c>
      <c r="C71" s="31" t="str">
        <f>'[1]LIBRO MAYOR SENASA'!B1423</f>
        <v>TRANSFERENCIA</v>
      </c>
      <c r="D71" s="41" t="str">
        <f>'[1]LIBRO MAYOR SENASA'!C1423</f>
        <v xml:space="preserve">MARLANNE RUDIVEL  NUÑEZ BONILLA </v>
      </c>
      <c r="E71" s="42" t="str">
        <f>'[1]LIBRO MAYOR SENASA'!D1423</f>
        <v>Pago incentivo Julio diciembre 2024</v>
      </c>
      <c r="F71" s="27"/>
      <c r="G71" s="36">
        <v>424.45769353401101</v>
      </c>
      <c r="H71" s="29">
        <f t="shared" si="0"/>
        <v>113587.95071981147</v>
      </c>
      <c r="I71" s="33"/>
      <c r="J71" s="33"/>
      <c r="K71" s="33"/>
      <c r="L71" s="33"/>
      <c r="M71" s="33"/>
      <c r="N71" s="33"/>
      <c r="O71" s="33"/>
      <c r="P71" s="33"/>
      <c r="Q71" s="33"/>
    </row>
    <row r="72" spans="1:17" s="34" customFormat="1" ht="26.25" customHeight="1" x14ac:dyDescent="0.3">
      <c r="A72" s="14"/>
      <c r="B72" s="40">
        <f>'[1]LIBRO MAYOR SENASA'!A1424</f>
        <v>45749</v>
      </c>
      <c r="C72" s="31" t="str">
        <f>'[1]LIBRO MAYOR SENASA'!B1424</f>
        <v>TRANSFERENCIA</v>
      </c>
      <c r="D72" s="41" t="str">
        <f>'[1]LIBRO MAYOR SENASA'!C1424</f>
        <v>MARIA ISABEL  SALCEDO BATISTA DE GOMEZ</v>
      </c>
      <c r="E72" s="42" t="str">
        <f>'[1]LIBRO MAYOR SENASA'!D1424</f>
        <v>Pago incentivo Julio diciembre 2024</v>
      </c>
      <c r="F72" s="27"/>
      <c r="G72" s="36">
        <v>426.46837260752022</v>
      </c>
      <c r="H72" s="29">
        <f t="shared" ref="H72:H101" si="1">SUM(H71+F72-G72)</f>
        <v>113161.48234720396</v>
      </c>
      <c r="I72" s="33"/>
      <c r="J72" s="33"/>
      <c r="K72" s="33"/>
      <c r="L72" s="33"/>
      <c r="M72" s="33"/>
      <c r="N72" s="33"/>
      <c r="O72" s="33"/>
      <c r="P72" s="33"/>
      <c r="Q72" s="33"/>
    </row>
    <row r="73" spans="1:17" s="34" customFormat="1" ht="28.5" x14ac:dyDescent="0.3">
      <c r="A73" s="14"/>
      <c r="B73" s="40">
        <f>'[1]LIBRO MAYOR SENASA'!A1425</f>
        <v>45749</v>
      </c>
      <c r="C73" s="31" t="str">
        <f>'[1]LIBRO MAYOR SENASA'!B1425</f>
        <v>TRANSFERENCIA</v>
      </c>
      <c r="D73" s="41" t="str">
        <f>'[1]LIBRO MAYOR SENASA'!C1425</f>
        <v xml:space="preserve">YASMIN ALTAGRACIA  VALERIO SALAS </v>
      </c>
      <c r="E73" s="42" t="str">
        <f>'[1]LIBRO MAYOR SENASA'!D1425</f>
        <v>Pago incentivo Julio diciembre 2024</v>
      </c>
      <c r="F73" s="27"/>
      <c r="G73" s="36">
        <v>416.41497723997406</v>
      </c>
      <c r="H73" s="29">
        <f t="shared" si="1"/>
        <v>112745.06736996399</v>
      </c>
      <c r="I73" s="33"/>
      <c r="J73" s="33"/>
      <c r="K73" s="33"/>
      <c r="L73" s="33"/>
      <c r="M73" s="33"/>
      <c r="N73" s="33"/>
      <c r="O73" s="33"/>
      <c r="P73" s="33"/>
      <c r="Q73" s="33"/>
    </row>
    <row r="74" spans="1:17" s="34" customFormat="1" ht="18.75" x14ac:dyDescent="0.3">
      <c r="A74" s="14"/>
      <c r="B74" s="40">
        <f>'[1]LIBRO MAYOR SENASA'!A1426</f>
        <v>45749</v>
      </c>
      <c r="C74" s="31" t="str">
        <f>'[1]LIBRO MAYOR SENASA'!B1426</f>
        <v>TRANSFERENCIA</v>
      </c>
      <c r="D74" s="41" t="str">
        <f>'[1]LIBRO MAYOR SENASA'!C1426</f>
        <v xml:space="preserve">NATIVIDAD  PEREZ  ROJAS </v>
      </c>
      <c r="E74" s="42" t="str">
        <f>'[1]LIBRO MAYOR SENASA'!D1426</f>
        <v>Pago incentivo Julio diciembre 2024</v>
      </c>
      <c r="F74" s="27"/>
      <c r="G74" s="36">
        <v>426.46837260752022</v>
      </c>
      <c r="H74" s="29">
        <f t="shared" si="1"/>
        <v>112318.59899735647</v>
      </c>
      <c r="I74" s="33"/>
      <c r="J74" s="33"/>
      <c r="K74" s="33"/>
      <c r="L74" s="33"/>
      <c r="M74" s="33"/>
      <c r="N74" s="33"/>
      <c r="O74" s="33"/>
      <c r="P74" s="33"/>
      <c r="Q74" s="33"/>
    </row>
    <row r="75" spans="1:17" s="34" customFormat="1" ht="18.75" x14ac:dyDescent="0.3">
      <c r="A75" s="14"/>
      <c r="B75" s="40">
        <f>'[1]LIBRO MAYOR SENASA'!A1427</f>
        <v>45749</v>
      </c>
      <c r="C75" s="31" t="str">
        <f>'[1]LIBRO MAYOR SENASA'!B1427</f>
        <v>TRANSFERENCIA</v>
      </c>
      <c r="D75" s="41" t="str">
        <f>'[1]LIBRO MAYOR SENASA'!C1427</f>
        <v xml:space="preserve">ROSA ESTEL  MENDOZA DE RUBEN </v>
      </c>
      <c r="E75" s="42" t="str">
        <f>'[1]LIBRO MAYOR SENASA'!D1427</f>
        <v>Pago incentivo Julio diciembre 2024</v>
      </c>
      <c r="F75" s="27"/>
      <c r="G75" s="36">
        <v>445.26822194483157</v>
      </c>
      <c r="H75" s="29">
        <f t="shared" si="1"/>
        <v>111873.33077541164</v>
      </c>
      <c r="I75" s="33"/>
      <c r="J75" s="33"/>
      <c r="K75" s="33"/>
      <c r="L75" s="33"/>
      <c r="M75" s="33"/>
      <c r="N75" s="33"/>
      <c r="O75" s="33"/>
      <c r="P75" s="33"/>
      <c r="Q75" s="33"/>
    </row>
    <row r="76" spans="1:17" s="34" customFormat="1" ht="36.75" customHeight="1" x14ac:dyDescent="0.3">
      <c r="A76" s="14"/>
      <c r="B76" s="40">
        <f>'[1]LIBRO MAYOR SENASA'!A1428</f>
        <v>45749</v>
      </c>
      <c r="C76" s="31" t="str">
        <f>'[1]LIBRO MAYOR SENASA'!B1428</f>
        <v>TRANSFERENCIA</v>
      </c>
      <c r="D76" s="41" t="str">
        <f>'[1]LIBRO MAYOR SENASA'!C1428</f>
        <v>ROSANNA DANELLY ALVAREZ DE UREÑA</v>
      </c>
      <c r="E76" s="42" t="str">
        <f>'[1]LIBRO MAYOR SENASA'!D1428</f>
        <v>Pago incentivo Julio diciembre 2024</v>
      </c>
      <c r="F76" s="27"/>
      <c r="G76" s="36">
        <v>451.80346288741202</v>
      </c>
      <c r="H76" s="29">
        <f t="shared" si="1"/>
        <v>111421.52731252422</v>
      </c>
      <c r="I76" s="33"/>
      <c r="J76" s="33"/>
      <c r="K76" s="33"/>
      <c r="L76" s="33"/>
      <c r="M76" s="33"/>
      <c r="N76" s="33"/>
      <c r="O76" s="33"/>
      <c r="P76" s="33"/>
      <c r="Q76" s="33"/>
    </row>
    <row r="77" spans="1:17" s="34" customFormat="1" ht="27" customHeight="1" x14ac:dyDescent="0.3">
      <c r="A77" s="14"/>
      <c r="B77" s="40">
        <f>'[1]LIBRO MAYOR SENASA'!A1429</f>
        <v>45749</v>
      </c>
      <c r="C77" s="31" t="str">
        <f>'[1]LIBRO MAYOR SENASA'!B1429</f>
        <v>TRANSFERENCIA</v>
      </c>
      <c r="D77" s="41" t="str">
        <f>'[1]LIBRO MAYOR SENASA'!C1429</f>
        <v xml:space="preserve">EMELY  SALAS SANTANA </v>
      </c>
      <c r="E77" s="42" t="str">
        <f>'[1]LIBRO MAYOR SENASA'!D1429</f>
        <v>Pago incentivo Julio diciembre 2024</v>
      </c>
      <c r="F77" s="27"/>
      <c r="G77" s="36">
        <v>443.05647496397137</v>
      </c>
      <c r="H77" s="29">
        <f t="shared" si="1"/>
        <v>110978.47083756025</v>
      </c>
      <c r="I77" s="33"/>
      <c r="J77" s="33"/>
      <c r="K77" s="33"/>
      <c r="L77" s="33"/>
      <c r="M77" s="33"/>
      <c r="N77" s="33"/>
      <c r="O77" s="33"/>
      <c r="P77" s="33"/>
      <c r="Q77" s="33"/>
    </row>
    <row r="78" spans="1:17" s="34" customFormat="1" ht="30" customHeight="1" x14ac:dyDescent="0.3">
      <c r="A78" s="14"/>
      <c r="B78" s="40">
        <f>'[1]LIBRO MAYOR SENASA'!A1430</f>
        <v>45749</v>
      </c>
      <c r="C78" s="31" t="str">
        <f>'[1]LIBRO MAYOR SENASA'!B1430</f>
        <v>TRANSFERENCIA</v>
      </c>
      <c r="D78" s="41" t="str">
        <f>'[1]LIBRO MAYOR SENASA'!C1430</f>
        <v>MARIA ISABEL  ROSARIO MARMOLEJOS</v>
      </c>
      <c r="E78" s="42" t="str">
        <f>'[1]LIBRO MAYOR SENASA'!D1430</f>
        <v>Pago incentivo Julio diciembre 2024</v>
      </c>
      <c r="F78" s="27"/>
      <c r="G78" s="36">
        <v>424.45769353401101</v>
      </c>
      <c r="H78" s="29">
        <f t="shared" si="1"/>
        <v>110554.01314402623</v>
      </c>
      <c r="I78" s="33"/>
      <c r="J78" s="33"/>
      <c r="K78" s="33"/>
      <c r="L78" s="33"/>
      <c r="M78" s="33"/>
      <c r="N78" s="33"/>
      <c r="O78" s="33"/>
      <c r="P78" s="33"/>
      <c r="Q78" s="33"/>
    </row>
    <row r="79" spans="1:17" s="34" customFormat="1" ht="39.75" customHeight="1" x14ac:dyDescent="0.3">
      <c r="A79" s="14"/>
      <c r="B79" s="40">
        <f>'[1]LIBRO MAYOR SENASA'!A1431</f>
        <v>45749</v>
      </c>
      <c r="C79" s="31" t="str">
        <f>'[1]LIBRO MAYOR SENASA'!B1431</f>
        <v>TRANSFERENCIA</v>
      </c>
      <c r="D79" s="41" t="str">
        <f>'[1]LIBRO MAYOR SENASA'!C1431</f>
        <v xml:space="preserve">MARIANELA ANTONIA  CASTILLO GOMEZ </v>
      </c>
      <c r="E79" s="42" t="str">
        <f>'[1]LIBRO MAYOR SENASA'!D1431</f>
        <v>Pago incentivo Julio diciembre 2024</v>
      </c>
      <c r="F79" s="27"/>
      <c r="G79" s="36">
        <v>327.60998482664934</v>
      </c>
      <c r="H79" s="29">
        <f t="shared" si="1"/>
        <v>110226.40315919959</v>
      </c>
      <c r="I79" s="33"/>
      <c r="J79" s="33"/>
      <c r="K79" s="33"/>
      <c r="L79" s="33"/>
      <c r="M79" s="33"/>
      <c r="N79" s="33"/>
      <c r="O79" s="33"/>
      <c r="P79" s="33"/>
      <c r="Q79" s="33"/>
    </row>
    <row r="80" spans="1:17" s="34" customFormat="1" ht="18.75" x14ac:dyDescent="0.3">
      <c r="A80" s="14"/>
      <c r="B80" s="40">
        <f>'[1]LIBRO MAYOR SENASA'!A1432</f>
        <v>45749</v>
      </c>
      <c r="C80" s="31" t="str">
        <f>'[1]LIBRO MAYOR SENASA'!B1432</f>
        <v>TRANSFERENCIA</v>
      </c>
      <c r="D80" s="41" t="str">
        <f>'[1]LIBRO MAYOR SENASA'!C1432</f>
        <v>JOHANNA RAQUEL RUBEN</v>
      </c>
      <c r="E80" s="42" t="str">
        <f>'[1]LIBRO MAYOR SENASA'!D1432</f>
        <v>Pago incentivo Julio diciembre 2024</v>
      </c>
      <c r="F80" s="27"/>
      <c r="G80" s="36">
        <v>443.05647496397137</v>
      </c>
      <c r="H80" s="29">
        <f t="shared" si="1"/>
        <v>109783.34668423561</v>
      </c>
      <c r="I80" s="33"/>
      <c r="J80" s="33"/>
      <c r="K80" s="33"/>
      <c r="L80" s="33"/>
      <c r="M80" s="33"/>
      <c r="N80" s="33"/>
      <c r="O80" s="33"/>
      <c r="P80" s="33"/>
      <c r="Q80" s="33"/>
    </row>
    <row r="81" spans="1:19" s="34" customFormat="1" ht="28.5" x14ac:dyDescent="0.3">
      <c r="A81" s="14"/>
      <c r="B81" s="40">
        <f>'[1]LIBRO MAYOR SENASA'!A1433</f>
        <v>45749</v>
      </c>
      <c r="C81" s="31" t="str">
        <f>'[1]LIBRO MAYOR SENASA'!B1433</f>
        <v>TRANSFERENCIA</v>
      </c>
      <c r="D81" s="41" t="str">
        <f>'[1]LIBRO MAYOR SENASA'!C1433</f>
        <v>HILDANIA MERCEDES VILLAMAN SOSA</v>
      </c>
      <c r="E81" s="42" t="str">
        <f>'[1]LIBRO MAYOR SENASA'!D1433</f>
        <v>Pago incentivo Julio diciembre 2024</v>
      </c>
      <c r="F81" s="27"/>
      <c r="G81" s="36">
        <v>919.19705483397502</v>
      </c>
      <c r="H81" s="29">
        <f t="shared" si="1"/>
        <v>108864.14962940164</v>
      </c>
      <c r="I81" s="33"/>
      <c r="J81" s="33"/>
      <c r="K81" s="33"/>
      <c r="L81" s="33"/>
      <c r="M81" s="33"/>
      <c r="N81" s="33"/>
      <c r="O81" s="33"/>
      <c r="P81" s="33"/>
      <c r="Q81" s="33"/>
    </row>
    <row r="82" spans="1:19" s="34" customFormat="1" ht="18.75" x14ac:dyDescent="0.3">
      <c r="A82" s="14"/>
      <c r="B82" s="40">
        <f>'[1]LIBRO MAYOR SENASA'!A1434</f>
        <v>45749</v>
      </c>
      <c r="C82" s="31" t="str">
        <f>'[1]LIBRO MAYOR SENASA'!B1434</f>
        <v>TRANSFERENCIA</v>
      </c>
      <c r="D82" s="41" t="str">
        <f>'[1]LIBRO MAYOR SENASA'!C1434</f>
        <v>ROSA YRIS BERROA TORRES</v>
      </c>
      <c r="E82" s="42" t="str">
        <f>'[1]LIBRO MAYOR SENASA'!D1434</f>
        <v>Pago incentivo Julio diciembre 2024</v>
      </c>
      <c r="F82" s="27"/>
      <c r="G82" s="36">
        <v>647.64307069353629</v>
      </c>
      <c r="H82" s="29">
        <f t="shared" si="1"/>
        <v>108216.5065587081</v>
      </c>
      <c r="I82" s="33"/>
      <c r="J82" s="33"/>
      <c r="K82" s="33"/>
      <c r="L82" s="33"/>
      <c r="M82" s="33"/>
      <c r="N82" s="33"/>
      <c r="O82" s="33"/>
      <c r="P82" s="33"/>
      <c r="Q82" s="33"/>
    </row>
    <row r="83" spans="1:19" s="34" customFormat="1" ht="18.75" x14ac:dyDescent="0.3">
      <c r="A83" s="14"/>
      <c r="B83" s="40">
        <f>'[1]LIBRO MAYOR SENASA'!A1435</f>
        <v>45749</v>
      </c>
      <c r="C83" s="31" t="str">
        <f>'[1]LIBRO MAYOR SENASA'!B1435</f>
        <v>TRANSFERENCIA</v>
      </c>
      <c r="D83" s="41" t="str">
        <f>'[1]LIBRO MAYOR SENASA'!C1435</f>
        <v xml:space="preserve">EVANGELISTA  MORA BLANCO </v>
      </c>
      <c r="E83" s="42" t="str">
        <f>'[1]LIBRO MAYOR SENASA'!D1435</f>
        <v>Pago incentivo Julio diciembre 2024</v>
      </c>
      <c r="F83" s="27"/>
      <c r="G83" s="36">
        <v>454.11520986827219</v>
      </c>
      <c r="H83" s="29">
        <f t="shared" si="1"/>
        <v>107762.39134883984</v>
      </c>
      <c r="I83" s="33"/>
      <c r="J83" s="33"/>
      <c r="K83" s="33"/>
      <c r="L83" s="33"/>
      <c r="M83" s="33"/>
      <c r="N83" s="33"/>
      <c r="O83" s="33"/>
      <c r="P83" s="33"/>
      <c r="Q83" s="33"/>
    </row>
    <row r="84" spans="1:19" s="34" customFormat="1" ht="23.25" customHeight="1" x14ac:dyDescent="0.3">
      <c r="A84" s="14"/>
      <c r="B84" s="40">
        <f>'[1]LIBRO MAYOR SENASA'!A1436</f>
        <v>45749</v>
      </c>
      <c r="C84" s="31" t="str">
        <f>'[1]LIBRO MAYOR SENASA'!B1436</f>
        <v>TRANSFERENCIA</v>
      </c>
      <c r="D84" s="41" t="str">
        <f>'[1]LIBRO MAYOR SENASA'!C1436</f>
        <v>NANCY ELAINE SOLANO  PEREZ</v>
      </c>
      <c r="E84" s="42" t="str">
        <f>'[1]LIBRO MAYOR SENASA'!D1436</f>
        <v>Pago incentivo Julio diciembre 2024</v>
      </c>
      <c r="F84" s="27"/>
      <c r="G84" s="36">
        <v>647.64307069353629</v>
      </c>
      <c r="H84" s="29">
        <f t="shared" si="1"/>
        <v>107114.7482781463</v>
      </c>
      <c r="I84" s="33"/>
      <c r="J84" s="33"/>
      <c r="K84" s="33"/>
      <c r="L84" s="33"/>
      <c r="M84" s="33"/>
      <c r="N84" s="33"/>
      <c r="O84" s="33"/>
      <c r="P84" s="33"/>
      <c r="Q84" s="33"/>
    </row>
    <row r="85" spans="1:19" s="34" customFormat="1" ht="45" customHeight="1" x14ac:dyDescent="0.3">
      <c r="A85" s="14"/>
      <c r="B85" s="40">
        <f>'[1]LIBRO MAYOR SENASA'!A1437</f>
        <v>45749</v>
      </c>
      <c r="C85" s="31" t="str">
        <f>'[1]LIBRO MAYOR SENASA'!B1437</f>
        <v>TRANSFERENCIA</v>
      </c>
      <c r="D85" s="41" t="str">
        <f>'[1]LIBRO MAYOR SENASA'!C1437</f>
        <v>MIGUEL  SANTIAGO  HURTADO BONILLA</v>
      </c>
      <c r="E85" s="42" t="str">
        <f>'[1]LIBRO MAYOR SENASA'!D1437</f>
        <v>Pago incentivo Julio diciembre 2024</v>
      </c>
      <c r="F85" s="27"/>
      <c r="G85" s="36">
        <v>484.52673085509946</v>
      </c>
      <c r="H85" s="29">
        <f t="shared" si="1"/>
        <v>106630.22154729121</v>
      </c>
      <c r="I85" s="33"/>
      <c r="J85" s="33"/>
      <c r="K85" s="33"/>
      <c r="L85" s="33"/>
      <c r="M85" s="33"/>
      <c r="N85" s="33"/>
      <c r="O85" s="33"/>
      <c r="P85" s="33"/>
      <c r="Q85" s="33"/>
    </row>
    <row r="86" spans="1:19" s="34" customFormat="1" ht="18.75" x14ac:dyDescent="0.3">
      <c r="A86" s="14"/>
      <c r="B86" s="40">
        <f>'[1]LIBRO MAYOR SENASA'!A1438</f>
        <v>45749</v>
      </c>
      <c r="C86" s="31" t="str">
        <f>'[1]LIBRO MAYOR SENASA'!B1438</f>
        <v>TRANSFERENCIA</v>
      </c>
      <c r="D86" s="41" t="str">
        <f>'[1]LIBRO MAYOR SENASA'!C1438</f>
        <v>DANIEL  FERNANDEZ TINEO</v>
      </c>
      <c r="E86" s="42" t="str">
        <f>'[1]LIBRO MAYOR SENASA'!D1438</f>
        <v>Pago incentivo Julio diciembre 2024</v>
      </c>
      <c r="F86" s="27"/>
      <c r="G86" s="36">
        <v>469.92920078142237</v>
      </c>
      <c r="H86" s="29">
        <f t="shared" si="1"/>
        <v>106160.29234650978</v>
      </c>
      <c r="I86" s="33"/>
      <c r="J86" s="33"/>
      <c r="K86" s="33"/>
      <c r="L86" s="33"/>
      <c r="M86" s="33"/>
      <c r="N86" s="33"/>
      <c r="O86" s="33"/>
      <c r="P86" s="33"/>
      <c r="Q86" s="33"/>
    </row>
    <row r="87" spans="1:19" s="34" customFormat="1" ht="18.75" x14ac:dyDescent="0.3">
      <c r="A87" s="14"/>
      <c r="B87" s="40">
        <f>'[1]LIBRO MAYOR SENASA'!A1439</f>
        <v>45749</v>
      </c>
      <c r="C87" s="31" t="str">
        <f>'[1]LIBRO MAYOR SENASA'!B1439</f>
        <v>TRANSFERENCIA</v>
      </c>
      <c r="D87" s="41" t="str">
        <f>'[1]LIBRO MAYOR SENASA'!C1439</f>
        <v>ANA DOMINGA BRITO MARTINEZ</v>
      </c>
      <c r="E87" s="42" t="str">
        <f>'[1]LIBRO MAYOR SENASA'!D1439</f>
        <v>Pago incentivo Julio diciembre 2024</v>
      </c>
      <c r="F87" s="27"/>
      <c r="G87" s="36">
        <v>633.16618136426973</v>
      </c>
      <c r="H87" s="29">
        <f t="shared" si="1"/>
        <v>105527.12616514551</v>
      </c>
      <c r="I87" s="33"/>
      <c r="J87" s="33"/>
      <c r="K87" s="33"/>
      <c r="L87" s="33"/>
      <c r="M87" s="33"/>
      <c r="N87" s="33"/>
      <c r="O87" s="33"/>
      <c r="P87" s="33"/>
      <c r="Q87" s="33"/>
    </row>
    <row r="88" spans="1:19" s="34" customFormat="1" ht="18.75" x14ac:dyDescent="0.3">
      <c r="A88" s="14"/>
      <c r="B88" s="40">
        <f>'[1]LIBRO MAYOR SENASA'!A1440</f>
        <v>45750</v>
      </c>
      <c r="C88" s="31" t="str">
        <f>'[1]LIBRO MAYOR SENASA'!B1440</f>
        <v>DEPOSITO</v>
      </c>
      <c r="D88" s="41" t="str">
        <f>'[1]LIBRO MAYOR SENASA'!C1440</f>
        <v>SENASA ODONTOLOGIA</v>
      </c>
      <c r="E88" s="42"/>
      <c r="F88" s="27">
        <f>'[1]LIBRO MAYOR SENASA'!E1440</f>
        <v>15000</v>
      </c>
      <c r="G88" s="43"/>
      <c r="H88" s="29">
        <f t="shared" si="1"/>
        <v>120527.12616514551</v>
      </c>
      <c r="I88" s="33"/>
      <c r="J88" s="33"/>
      <c r="K88" s="33"/>
      <c r="L88" s="33"/>
      <c r="M88" s="33"/>
      <c r="N88" s="33"/>
      <c r="O88" s="33"/>
      <c r="P88" s="33"/>
      <c r="Q88" s="33"/>
    </row>
    <row r="89" spans="1:19" s="34" customFormat="1" ht="18.75" x14ac:dyDescent="0.3">
      <c r="A89" s="14"/>
      <c r="B89" s="40">
        <f>'[1]LIBRO MAYOR SENASA'!A1441</f>
        <v>45750</v>
      </c>
      <c r="C89" s="31" t="str">
        <f>'[1]LIBRO MAYOR SENASA'!B1441</f>
        <v>DEPOSITO</v>
      </c>
      <c r="D89" s="41" t="str">
        <f>'[1]LIBRO MAYOR SENASA'!C1441</f>
        <v>ODONTOLOGIA PROPIO</v>
      </c>
      <c r="E89" s="42"/>
      <c r="F89" s="27">
        <f>'[1]LIBRO MAYOR SENASA'!E1441</f>
        <v>6000</v>
      </c>
      <c r="G89" s="43"/>
      <c r="H89" s="29">
        <f t="shared" si="1"/>
        <v>126527.12616514551</v>
      </c>
      <c r="I89" s="33"/>
      <c r="J89" s="33"/>
      <c r="K89" s="33"/>
      <c r="L89" s="33"/>
      <c r="M89" s="33"/>
      <c r="N89" s="33"/>
      <c r="O89" s="33"/>
      <c r="P89" s="33"/>
      <c r="Q89" s="33"/>
    </row>
    <row r="90" spans="1:19" s="34" customFormat="1" ht="18.75" x14ac:dyDescent="0.3">
      <c r="A90" s="14"/>
      <c r="B90" s="40">
        <f>'[1]LIBRO MAYOR SENASA'!A1442</f>
        <v>45750</v>
      </c>
      <c r="C90" s="31" t="str">
        <f>'[1]LIBRO MAYOR SENASA'!B1442</f>
        <v>DEPOSITO</v>
      </c>
      <c r="D90" s="41" t="str">
        <f>'[1]LIBRO MAYOR SENASA'!C1442</f>
        <v>SENASA CONTRIBUTIVO</v>
      </c>
      <c r="E90" s="42"/>
      <c r="F90" s="27">
        <f>'[1]LIBRO MAYOR SENASA'!E1442</f>
        <v>39917.49</v>
      </c>
      <c r="G90" s="43"/>
      <c r="H90" s="29">
        <f t="shared" si="1"/>
        <v>166444.6161651455</v>
      </c>
      <c r="I90" s="33"/>
      <c r="J90" s="33"/>
      <c r="K90" s="33"/>
      <c r="L90" s="33"/>
      <c r="M90" s="33"/>
      <c r="N90" s="33"/>
      <c r="O90" s="33"/>
      <c r="P90" s="33"/>
      <c r="Q90" s="33"/>
    </row>
    <row r="91" spans="1:19" s="34" customFormat="1" ht="18.75" x14ac:dyDescent="0.3">
      <c r="A91" s="14"/>
      <c r="B91" s="40">
        <f>'[1]LIBRO MAYOR SENASA'!A1443</f>
        <v>45751</v>
      </c>
      <c r="C91" s="31" t="str">
        <f>'[1]LIBRO MAYOR SENASA'!B1443</f>
        <v>TRANSFERENCIA</v>
      </c>
      <c r="D91" s="41" t="str">
        <f>'[1]LIBRO MAYOR SENASA'!C1443</f>
        <v>ZULEYCA INMACULADA TORRES</v>
      </c>
      <c r="E91" s="42" t="str">
        <f>'[1]LIBRO MAYOR SENASA'!D1443</f>
        <v xml:space="preserve">PAGO DE ALIMENTOS Y BEBIDAS PARA PERSONAS </v>
      </c>
      <c r="F91" s="27"/>
      <c r="G91" s="44">
        <f>'[1]LIBRO MAYOR SENASA'!F1443</f>
        <v>6745</v>
      </c>
      <c r="H91" s="29">
        <f t="shared" si="1"/>
        <v>159699.6161651455</v>
      </c>
      <c r="I91" s="33"/>
      <c r="J91" s="33"/>
      <c r="K91" s="33"/>
      <c r="L91" s="33"/>
      <c r="M91" s="33"/>
      <c r="N91" s="33"/>
      <c r="O91" s="33"/>
      <c r="P91" s="33"/>
      <c r="Q91" s="33"/>
    </row>
    <row r="92" spans="1:19" s="34" customFormat="1" ht="18.75" x14ac:dyDescent="0.3">
      <c r="A92" s="14"/>
      <c r="B92" s="40">
        <f>'[1]LIBRO MAYOR SENASA'!A1444</f>
        <v>45751</v>
      </c>
      <c r="C92" s="31" t="str">
        <f>'[1]LIBRO MAYOR SENASA'!B1444</f>
        <v>TRANSFERENCIA</v>
      </c>
      <c r="D92" s="41" t="str">
        <f>'[1]LIBRO MAYOR SENASA'!C1444</f>
        <v>MANUEL RAFAEL CAPELLAN</v>
      </c>
      <c r="E92" s="42" t="str">
        <f>'[1]LIBRO MAYOR SENASA'!D1444</f>
        <v>PAGO DE FLETE PARA BUSCAR MEDICAMENTO A PROMESEE 18/2/2025</v>
      </c>
      <c r="F92" s="27"/>
      <c r="G92" s="44">
        <f>'[1]LIBRO MAYOR SENASA'!F1444</f>
        <v>10450</v>
      </c>
      <c r="H92" s="29">
        <f t="shared" si="1"/>
        <v>149249.6161651455</v>
      </c>
      <c r="I92" s="33"/>
      <c r="J92" s="33"/>
      <c r="K92" s="33"/>
      <c r="L92" s="33"/>
      <c r="M92" s="33"/>
      <c r="N92" s="33"/>
      <c r="O92" s="33"/>
      <c r="P92" s="33"/>
      <c r="Q92" s="33"/>
    </row>
    <row r="93" spans="1:19" s="34" customFormat="1" ht="18.75" x14ac:dyDescent="0.3">
      <c r="A93" s="14"/>
      <c r="B93" s="40">
        <f>'[1]LIBRO MAYOR SENASA'!A1445</f>
        <v>45751</v>
      </c>
      <c r="C93" s="31" t="str">
        <f>'[1]LIBRO MAYOR SENASA'!B1445</f>
        <v>TRANSFERENCIA</v>
      </c>
      <c r="D93" s="41" t="str">
        <f>'[1]LIBRO MAYOR SENASA'!C1445</f>
        <v>SUPERMERCADO DANIEL, EIRL</v>
      </c>
      <c r="E93" s="42" t="str">
        <f>'[1]LIBRO MAYOR SENASA'!D1445</f>
        <v xml:space="preserve">PAGO DE ALIMENTOS Y BEBIDAS PARA PERSONAS </v>
      </c>
      <c r="F93" s="27"/>
      <c r="G93" s="44">
        <f>'[1]LIBRO MAYOR SENASA'!F1445</f>
        <v>67288.77</v>
      </c>
      <c r="H93" s="29">
        <f t="shared" si="1"/>
        <v>81960.8461651455</v>
      </c>
      <c r="I93" s="33"/>
      <c r="J93" s="33"/>
      <c r="K93" s="33"/>
      <c r="L93" s="33"/>
      <c r="M93" s="33"/>
      <c r="N93" s="33"/>
      <c r="O93" s="33"/>
      <c r="P93" s="33"/>
      <c r="Q93" s="33"/>
    </row>
    <row r="94" spans="1:19" s="34" customFormat="1" ht="18.75" x14ac:dyDescent="0.3">
      <c r="A94" s="14"/>
      <c r="B94" s="40">
        <f>'[1]LIBRO MAYOR SENASA'!A1446</f>
        <v>45756</v>
      </c>
      <c r="C94" s="31" t="str">
        <f>'[1]LIBRO MAYOR SENASA'!B1446</f>
        <v>TRANSFERENCIA</v>
      </c>
      <c r="D94" s="41" t="str">
        <f>'[1]LIBRO MAYOR SENASA'!C1446</f>
        <v>EMPRESA BELLER, SRL</v>
      </c>
      <c r="E94" s="42" t="str">
        <f>'[1]LIBRO MAYOR SENASA'!D1446</f>
        <v>PAGO DE CONSUMO DE AGUA PARA PERSONAS</v>
      </c>
      <c r="F94" s="27"/>
      <c r="G94" s="44">
        <f>'[1]LIBRO MAYOR SENASA'!F1446</f>
        <v>3211</v>
      </c>
      <c r="H94" s="29">
        <f t="shared" si="1"/>
        <v>78749.8461651455</v>
      </c>
      <c r="I94" s="33"/>
      <c r="J94" s="33"/>
      <c r="K94" s="33"/>
      <c r="L94" s="33"/>
      <c r="M94" s="33"/>
      <c r="N94" s="33"/>
      <c r="O94" s="33"/>
      <c r="P94" s="33"/>
      <c r="Q94" s="33"/>
    </row>
    <row r="95" spans="1:19" s="34" customFormat="1" ht="18.75" x14ac:dyDescent="0.3">
      <c r="A95" s="14"/>
      <c r="B95" s="40">
        <f>'[1]LIBRO MAYOR SENASA'!A1447</f>
        <v>45761</v>
      </c>
      <c r="C95" s="31" t="str">
        <f>'[1]LIBRO MAYOR SENASA'!B1447</f>
        <v>TRANSFERENCIA</v>
      </c>
      <c r="D95" s="41" t="str">
        <f>'[1]LIBRO MAYOR SENASA'!C1447</f>
        <v>PHD &amp; ASOCIADOS, SRL</v>
      </c>
      <c r="E95" s="42" t="str">
        <f>'[1]LIBRO MAYOR SENASA'!D1447</f>
        <v>PAGO DE MATERIALES DE OFICINA</v>
      </c>
      <c r="F95" s="27"/>
      <c r="G95" s="44">
        <f>'[1]LIBRO MAYOR SENASA'!F1447</f>
        <v>8056.36</v>
      </c>
      <c r="H95" s="29">
        <f t="shared" si="1"/>
        <v>70693.486165145499</v>
      </c>
      <c r="I95" s="33"/>
      <c r="J95" s="33"/>
      <c r="K95" s="33"/>
      <c r="L95" s="33"/>
      <c r="M95" s="33"/>
      <c r="N95" s="33"/>
      <c r="O95" s="33"/>
      <c r="P95" s="33"/>
      <c r="Q95" s="33"/>
    </row>
    <row r="96" spans="1:19" s="34" customFormat="1" ht="18.75" x14ac:dyDescent="0.3">
      <c r="A96" s="14"/>
      <c r="B96" s="40">
        <f>'[1]LIBRO MAYOR SENASA'!A1448</f>
        <v>45763</v>
      </c>
      <c r="C96" s="31" t="str">
        <f>'[1]LIBRO MAYOR SENASA'!B1448</f>
        <v>TRANSFERENCIA</v>
      </c>
      <c r="D96" s="41" t="str">
        <f>'[1]LIBRO MAYOR SENASA'!C1448</f>
        <v>SUPERMERCADO DANIEL, EIRL</v>
      </c>
      <c r="E96" s="42" t="str">
        <f>'[1]LIBRO MAYOR SENASA'!D1448</f>
        <v>PAGO DE ALIMENTOS PARA PERSONAS</v>
      </c>
      <c r="F96" s="27"/>
      <c r="G96" s="45">
        <f>'[1]LIBRO MAYOR SENASA'!F1448</f>
        <v>34130.949999999997</v>
      </c>
      <c r="H96" s="29">
        <f t="shared" si="1"/>
        <v>36562.536165145502</v>
      </c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</row>
    <row r="97" spans="1:213" s="34" customFormat="1" ht="18.75" x14ac:dyDescent="0.3">
      <c r="A97" s="14"/>
      <c r="B97" s="40" t="str">
        <f>'[1]LIBRO MAYOR SENASA'!A1449</f>
        <v>21/4/20245</v>
      </c>
      <c r="C97" s="31" t="str">
        <f>'[1]LIBRO MAYOR SENASA'!B1449</f>
        <v>TRANSFERENCIA</v>
      </c>
      <c r="D97" s="41" t="str">
        <f>'[1]LIBRO MAYOR SENASA'!C1449</f>
        <v>DONI MARIA REYNOSO ACOSTA</v>
      </c>
      <c r="E97" s="42" t="str">
        <f>'[1]LIBRO MAYOR SENASA'!D1449</f>
        <v>PAGO DE ALIMENTOS PARA PERSONAS</v>
      </c>
      <c r="F97" s="27"/>
      <c r="G97" s="45">
        <f>'[1]LIBRO MAYOR SENASA'!F1449</f>
        <v>6237.18</v>
      </c>
      <c r="H97" s="29">
        <f t="shared" si="1"/>
        <v>30325.356165145502</v>
      </c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</row>
    <row r="98" spans="1:213" s="34" customFormat="1" ht="18.75" x14ac:dyDescent="0.3">
      <c r="A98" s="14"/>
      <c r="B98" s="40">
        <f>'[1]LIBRO MAYOR SENASA'!A1450</f>
        <v>45770</v>
      </c>
      <c r="C98" s="31" t="str">
        <f>'[1]LIBRO MAYOR SENASA'!B1450</f>
        <v>TRANSFERENCIA</v>
      </c>
      <c r="D98" s="46" t="str">
        <f>'[1]LIBRO MAYOR SENASA'!C1450</f>
        <v>GRUPO DACAMARA, SRL</v>
      </c>
      <c r="E98" s="42" t="str">
        <f>'[1]LIBRO MAYOR SENASA'!D1450</f>
        <v>PAGO DE COMBUSTIBLE</v>
      </c>
      <c r="F98" s="27"/>
      <c r="G98" s="45">
        <f>'[1]LIBRO MAYOR SENASA'!F1450</f>
        <v>3830</v>
      </c>
      <c r="H98" s="29">
        <f t="shared" si="1"/>
        <v>26495.356165145502</v>
      </c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</row>
    <row r="99" spans="1:213" s="34" customFormat="1" ht="18.75" x14ac:dyDescent="0.3">
      <c r="A99" s="14"/>
      <c r="B99" s="40">
        <f>'[1]LIBRO MAYOR SENASA'!A1451</f>
        <v>45770</v>
      </c>
      <c r="C99" s="31" t="str">
        <f>'[1]LIBRO MAYOR SENASA'!B1451</f>
        <v>TRANSFERENCIA</v>
      </c>
      <c r="D99" s="46" t="str">
        <f>'[1]LIBRO MAYOR SENASA'!C1451</f>
        <v>DE LOS SANTOS DENTAL, SRL</v>
      </c>
      <c r="E99" s="42" t="str">
        <f>'[1]LIBRO MAYOR SENASA'!D1451</f>
        <v>PAGO DE MATERIAL DE  ODONTOLOGIA</v>
      </c>
      <c r="F99" s="27"/>
      <c r="G99" s="45">
        <f>'[1]LIBRO MAYOR SENASA'!F1451</f>
        <v>7477.89</v>
      </c>
      <c r="H99" s="29">
        <f t="shared" si="1"/>
        <v>19017.466165145503</v>
      </c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</row>
    <row r="100" spans="1:213" s="34" customFormat="1" ht="18.75" x14ac:dyDescent="0.3">
      <c r="A100" s="14"/>
      <c r="B100" s="40">
        <f>'[1]LIBRO MAYOR SENASA'!A1452</f>
        <v>45775</v>
      </c>
      <c r="C100" s="31" t="str">
        <f>'[1]LIBRO MAYOR SENASA'!B1452</f>
        <v>DEPOSITO</v>
      </c>
      <c r="D100" s="46" t="str">
        <f>'[1]LIBRO MAYOR SENASA'!C1452</f>
        <v>ODONTOLOGIA PROPIO</v>
      </c>
      <c r="E100" s="42"/>
      <c r="F100" s="27">
        <v>9000</v>
      </c>
      <c r="G100" s="47"/>
      <c r="H100" s="29">
        <f t="shared" si="1"/>
        <v>28017.466165145503</v>
      </c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</row>
    <row r="101" spans="1:213" s="34" customFormat="1" ht="37.5" x14ac:dyDescent="0.3">
      <c r="A101" s="14"/>
      <c r="B101" s="48"/>
      <c r="C101" s="49"/>
      <c r="D101" s="50" t="s">
        <v>12</v>
      </c>
      <c r="E101" s="51"/>
      <c r="F101" s="27"/>
      <c r="G101" s="52">
        <v>507.73</v>
      </c>
      <c r="H101" s="29">
        <f t="shared" si="1"/>
        <v>27509.736165145503</v>
      </c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</row>
    <row r="102" spans="1:213" s="34" customFormat="1" ht="18.75" customHeight="1" x14ac:dyDescent="0.3">
      <c r="A102" s="53"/>
      <c r="B102" s="147" t="s">
        <v>13</v>
      </c>
      <c r="C102" s="148"/>
      <c r="D102" s="148"/>
      <c r="E102" s="149"/>
      <c r="F102" s="19">
        <f>SUM(F6:F101)</f>
        <v>212555.16999999998</v>
      </c>
      <c r="G102" s="54">
        <f>SUM(G6:G101)</f>
        <v>222312.68254459716</v>
      </c>
      <c r="H102" s="21">
        <f>H101</f>
        <v>27509.736165145503</v>
      </c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</row>
    <row r="103" spans="1:213" s="34" customFormat="1" ht="24" hidden="1" customHeight="1" x14ac:dyDescent="0.25">
      <c r="A103" s="53"/>
      <c r="B103" s="55"/>
      <c r="C103" s="55"/>
      <c r="D103" s="56" t="s">
        <v>14</v>
      </c>
      <c r="E103" s="57"/>
      <c r="F103" s="58" t="e">
        <f>'[2]Agosto 2020.'!#REF!</f>
        <v>#REF!</v>
      </c>
      <c r="G103" s="59" t="s">
        <v>15</v>
      </c>
      <c r="H103" s="60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</row>
    <row r="104" spans="1:213" s="34" customFormat="1" ht="24" customHeight="1" x14ac:dyDescent="0.25">
      <c r="A104" s="53"/>
      <c r="B104" s="55"/>
      <c r="C104" s="55"/>
      <c r="D104" s="61"/>
      <c r="E104" s="57"/>
      <c r="F104" s="58"/>
      <c r="G104" s="59"/>
      <c r="H104" s="60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</row>
    <row r="105" spans="1:213" s="34" customFormat="1" ht="24" customHeight="1" x14ac:dyDescent="0.25">
      <c r="A105" s="53"/>
      <c r="B105" s="55"/>
      <c r="C105" s="150" t="s">
        <v>89</v>
      </c>
      <c r="D105" s="61"/>
      <c r="E105" s="57"/>
      <c r="F105" s="58" t="s">
        <v>90</v>
      </c>
      <c r="G105" s="59"/>
      <c r="H105" s="60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</row>
    <row r="106" spans="1:213" ht="18.75" x14ac:dyDescent="0.3">
      <c r="A106" s="62"/>
      <c r="B106" s="63"/>
      <c r="C106" s="64" t="s">
        <v>16</v>
      </c>
      <c r="D106" s="65"/>
      <c r="E106" s="66"/>
      <c r="F106" s="143" t="s">
        <v>17</v>
      </c>
      <c r="G106" s="143"/>
      <c r="H106" s="67"/>
    </row>
    <row r="107" spans="1:213" ht="18.75" x14ac:dyDescent="0.3">
      <c r="A107" s="62"/>
      <c r="B107" s="63"/>
      <c r="C107" s="69"/>
      <c r="D107" s="65"/>
      <c r="E107" s="66"/>
      <c r="F107" s="139"/>
      <c r="G107" s="139"/>
      <c r="H107" s="67"/>
    </row>
    <row r="109" spans="1:213" s="75" customFormat="1" x14ac:dyDescent="0.25">
      <c r="A109" s="70"/>
      <c r="B109" s="71"/>
      <c r="C109" s="71"/>
      <c r="D109" s="72"/>
      <c r="E109" s="71"/>
      <c r="F109" s="71"/>
      <c r="G109" s="73"/>
      <c r="H109" s="74"/>
      <c r="I109" s="68"/>
      <c r="J109" s="68"/>
      <c r="K109" s="68"/>
      <c r="L109" s="68"/>
      <c r="M109" s="68"/>
      <c r="N109" s="68"/>
      <c r="O109" s="68"/>
      <c r="P109" s="68"/>
      <c r="Q109" s="68"/>
      <c r="R109" s="68"/>
      <c r="S109" s="68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</row>
    <row r="110" spans="1:213" s="75" customFormat="1" x14ac:dyDescent="0.25">
      <c r="A110" s="70"/>
      <c r="B110" s="71"/>
      <c r="C110" s="71"/>
      <c r="D110" s="72"/>
      <c r="E110" s="71"/>
      <c r="F110" s="71"/>
      <c r="G110" s="73"/>
      <c r="H110" s="74"/>
      <c r="I110" s="68"/>
      <c r="J110" s="68"/>
      <c r="K110" s="68"/>
      <c r="L110" s="68"/>
      <c r="M110" s="68"/>
      <c r="N110" s="68"/>
      <c r="O110" s="68"/>
      <c r="P110" s="68"/>
      <c r="Q110" s="68"/>
      <c r="R110" s="68"/>
      <c r="S110" s="68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</row>
    <row r="111" spans="1:213" s="75" customFormat="1" x14ac:dyDescent="0.25">
      <c r="A111" s="70"/>
      <c r="B111" s="71"/>
      <c r="C111" s="71"/>
      <c r="D111" s="72"/>
      <c r="E111" s="71"/>
      <c r="F111" s="71"/>
      <c r="G111" s="73"/>
      <c r="H111" s="74"/>
      <c r="I111" s="68"/>
      <c r="J111" s="68"/>
      <c r="K111" s="68"/>
      <c r="L111" s="68"/>
      <c r="M111" s="68"/>
      <c r="N111" s="68"/>
      <c r="O111" s="68"/>
      <c r="P111" s="68"/>
      <c r="Q111" s="68"/>
      <c r="R111" s="68"/>
      <c r="S111" s="68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</row>
    <row r="112" spans="1:213" s="75" customFormat="1" x14ac:dyDescent="0.25">
      <c r="A112" s="1"/>
      <c r="B112" s="76"/>
      <c r="C112" s="76"/>
      <c r="D112" s="77"/>
      <c r="F112" s="78"/>
      <c r="G112" s="79"/>
      <c r="H112" s="74"/>
      <c r="I112" s="68"/>
      <c r="J112" s="68"/>
      <c r="K112" s="68"/>
      <c r="L112" s="68"/>
      <c r="M112" s="68"/>
      <c r="N112" s="68"/>
      <c r="O112" s="68"/>
      <c r="P112" s="68"/>
      <c r="Q112" s="68"/>
      <c r="R112" s="68"/>
      <c r="S112" s="68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</row>
    <row r="113" spans="1:213" s="75" customFormat="1" x14ac:dyDescent="0.25">
      <c r="A113" s="1"/>
      <c r="B113" s="76"/>
      <c r="C113" s="76"/>
      <c r="D113" s="77"/>
      <c r="F113" s="78"/>
      <c r="G113" s="79"/>
      <c r="H113" s="74"/>
      <c r="I113" s="68"/>
      <c r="J113" s="68"/>
      <c r="K113" s="68"/>
      <c r="L113" s="68"/>
      <c r="M113" s="68"/>
      <c r="N113" s="68"/>
      <c r="O113" s="68"/>
      <c r="P113" s="68"/>
      <c r="Q113" s="68"/>
      <c r="R113" s="68"/>
      <c r="S113" s="68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</row>
    <row r="114" spans="1:213" s="75" customFormat="1" x14ac:dyDescent="0.25">
      <c r="A114" s="1"/>
      <c r="B114" s="76"/>
      <c r="C114" s="76"/>
      <c r="D114" s="77"/>
      <c r="F114" s="78"/>
      <c r="G114" s="79"/>
      <c r="H114" s="74"/>
      <c r="I114" s="68"/>
      <c r="J114" s="68"/>
      <c r="K114" s="68"/>
      <c r="L114" s="68"/>
      <c r="M114" s="68"/>
      <c r="N114" s="68"/>
      <c r="O114" s="68"/>
      <c r="P114" s="68"/>
      <c r="Q114" s="68"/>
      <c r="R114" s="68"/>
      <c r="S114" s="68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</row>
    <row r="115" spans="1:213" s="75" customFormat="1" x14ac:dyDescent="0.25">
      <c r="A115" s="1"/>
      <c r="B115" s="76"/>
      <c r="C115" s="76"/>
      <c r="D115" s="77"/>
      <c r="F115" s="78"/>
      <c r="G115" s="79"/>
      <c r="H115" s="74"/>
      <c r="I115" s="68"/>
      <c r="J115" s="68"/>
      <c r="K115" s="68"/>
      <c r="L115" s="68"/>
      <c r="M115" s="68"/>
      <c r="N115" s="68"/>
      <c r="O115" s="68"/>
      <c r="P115" s="68"/>
      <c r="Q115" s="68"/>
      <c r="R115" s="68"/>
      <c r="S115" s="68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</row>
    <row r="116" spans="1:213" s="75" customFormat="1" ht="18" customHeight="1" x14ac:dyDescent="0.25">
      <c r="A116" s="1"/>
      <c r="B116" s="140" t="s">
        <v>18</v>
      </c>
      <c r="C116" s="140"/>
      <c r="D116" s="140"/>
      <c r="E116" s="140"/>
      <c r="F116" s="140"/>
      <c r="G116" s="140"/>
      <c r="H116" s="140"/>
      <c r="I116" s="68"/>
      <c r="J116" s="68"/>
      <c r="K116" s="68"/>
      <c r="L116" s="68"/>
      <c r="M116" s="68"/>
      <c r="N116" s="68"/>
      <c r="O116" s="68"/>
      <c r="P116" s="68"/>
      <c r="Q116" s="68"/>
      <c r="R116" s="68"/>
      <c r="S116" s="68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</row>
    <row r="117" spans="1:213" s="75" customFormat="1" x14ac:dyDescent="0.25">
      <c r="A117" s="1"/>
      <c r="B117" s="141" t="s">
        <v>19</v>
      </c>
      <c r="C117" s="141"/>
      <c r="D117" s="141"/>
      <c r="E117" s="141"/>
      <c r="F117" s="141"/>
      <c r="G117" s="141"/>
      <c r="H117" s="141"/>
      <c r="I117" s="68"/>
      <c r="J117" s="68"/>
      <c r="K117" s="68"/>
      <c r="L117" s="68"/>
      <c r="M117" s="68"/>
      <c r="N117" s="68"/>
      <c r="O117" s="68"/>
      <c r="P117" s="68"/>
      <c r="Q117" s="68"/>
      <c r="R117" s="68"/>
      <c r="S117" s="68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</row>
    <row r="118" spans="1:213" s="75" customFormat="1" x14ac:dyDescent="0.25">
      <c r="A118" s="1"/>
      <c r="B118" s="142" t="s">
        <v>20</v>
      </c>
      <c r="C118" s="142"/>
      <c r="D118" s="142"/>
      <c r="E118" s="142"/>
      <c r="F118" s="142"/>
      <c r="G118" s="142"/>
      <c r="H118" s="142"/>
      <c r="I118" s="68"/>
      <c r="J118" s="68"/>
      <c r="K118" s="68"/>
      <c r="L118" s="68"/>
      <c r="M118" s="68"/>
      <c r="N118" s="68"/>
      <c r="O118" s="68"/>
      <c r="P118" s="68"/>
      <c r="Q118" s="68"/>
      <c r="R118" s="68"/>
      <c r="S118" s="68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</row>
    <row r="119" spans="1:213" s="75" customFormat="1" ht="15.75" thickBot="1" x14ac:dyDescent="0.3">
      <c r="A119" s="1"/>
      <c r="B119" s="80"/>
      <c r="C119" s="81"/>
      <c r="D119" s="82"/>
      <c r="E119" s="83"/>
      <c r="F119" s="84"/>
      <c r="G119" s="85"/>
      <c r="H119" s="86"/>
      <c r="I119" s="68"/>
      <c r="J119" s="68"/>
      <c r="K119" s="68"/>
      <c r="L119" s="68"/>
      <c r="M119" s="68"/>
      <c r="N119" s="68"/>
      <c r="O119" s="68"/>
      <c r="P119" s="68"/>
      <c r="Q119" s="68"/>
      <c r="R119" s="68"/>
      <c r="S119" s="68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</row>
    <row r="120" spans="1:213" s="75" customFormat="1" ht="15.75" thickBot="1" x14ac:dyDescent="0.3">
      <c r="A120" s="1"/>
      <c r="B120" s="87" t="s">
        <v>21</v>
      </c>
      <c r="C120" s="88"/>
      <c r="D120" s="88"/>
      <c r="E120" s="89"/>
      <c r="F120" s="88"/>
      <c r="G120" s="88"/>
      <c r="H120" s="90"/>
      <c r="I120" s="68"/>
      <c r="J120" s="68"/>
      <c r="K120" s="68"/>
      <c r="L120" s="68"/>
      <c r="M120" s="68"/>
      <c r="N120" s="68"/>
      <c r="O120" s="68"/>
      <c r="P120" s="68"/>
      <c r="Q120" s="68"/>
      <c r="R120" s="68"/>
      <c r="S120" s="68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</row>
    <row r="121" spans="1:213" s="75" customFormat="1" ht="38.25" thickBot="1" x14ac:dyDescent="0.3">
      <c r="A121" s="1"/>
      <c r="B121" s="91" t="s">
        <v>22</v>
      </c>
      <c r="C121" s="92" t="s">
        <v>23</v>
      </c>
      <c r="D121" s="92" t="s">
        <v>24</v>
      </c>
      <c r="E121" s="92" t="s">
        <v>25</v>
      </c>
      <c r="F121" s="92" t="s">
        <v>26</v>
      </c>
      <c r="G121" s="92" t="s">
        <v>27</v>
      </c>
      <c r="H121" s="93" t="s">
        <v>28</v>
      </c>
      <c r="I121" s="68"/>
      <c r="J121" s="68"/>
      <c r="K121" s="68"/>
      <c r="L121" s="68"/>
      <c r="M121" s="68"/>
      <c r="N121" s="68"/>
      <c r="O121" s="68"/>
      <c r="P121" s="68"/>
      <c r="Q121" s="68"/>
      <c r="R121" s="68"/>
      <c r="S121" s="68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</row>
    <row r="122" spans="1:213" s="75" customFormat="1" ht="18.75" x14ac:dyDescent="0.25">
      <c r="A122" s="1"/>
      <c r="B122" s="94"/>
      <c r="C122" s="95"/>
      <c r="D122" s="96" t="s">
        <v>11</v>
      </c>
      <c r="E122" s="97"/>
      <c r="F122" s="98"/>
      <c r="G122" s="99"/>
      <c r="H122" s="100">
        <v>0</v>
      </c>
      <c r="I122" s="68"/>
      <c r="J122" s="68"/>
      <c r="K122" s="68"/>
      <c r="L122" s="68"/>
      <c r="M122" s="68"/>
      <c r="N122" s="68"/>
      <c r="O122" s="68"/>
      <c r="P122" s="68"/>
      <c r="Q122" s="68"/>
      <c r="R122" s="68"/>
      <c r="S122" s="68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</row>
    <row r="123" spans="1:213" s="75" customFormat="1" ht="18.75" x14ac:dyDescent="0.25">
      <c r="A123" s="1"/>
      <c r="B123" s="101" t="s">
        <v>29</v>
      </c>
      <c r="C123" s="102" t="s">
        <v>30</v>
      </c>
      <c r="D123" s="103" t="s">
        <v>31</v>
      </c>
      <c r="E123" s="104"/>
      <c r="F123" s="105">
        <v>250000</v>
      </c>
      <c r="G123" s="105"/>
      <c r="H123" s="106">
        <f>SUM(H122+F123)</f>
        <v>250000</v>
      </c>
      <c r="I123" s="68"/>
      <c r="J123" s="68"/>
      <c r="K123" s="68"/>
      <c r="L123" s="68"/>
      <c r="M123" s="68"/>
      <c r="N123" s="68"/>
      <c r="O123" s="68"/>
      <c r="P123" s="68"/>
      <c r="Q123" s="68"/>
      <c r="R123" s="68"/>
      <c r="S123" s="68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</row>
    <row r="124" spans="1:213" s="75" customFormat="1" ht="18.75" x14ac:dyDescent="0.25">
      <c r="A124" s="1"/>
      <c r="B124" s="101" t="s">
        <v>32</v>
      </c>
      <c r="C124" s="102" t="s">
        <v>33</v>
      </c>
      <c r="D124" s="103" t="s">
        <v>34</v>
      </c>
      <c r="E124" s="104" t="s">
        <v>35</v>
      </c>
      <c r="F124" s="105"/>
      <c r="G124" s="107">
        <v>119467.96</v>
      </c>
      <c r="H124" s="106">
        <f>SUM(H123-G124)</f>
        <v>130532.04</v>
      </c>
      <c r="I124" s="68"/>
      <c r="J124" s="68"/>
      <c r="K124" s="68"/>
      <c r="L124" s="68"/>
      <c r="M124" s="68"/>
      <c r="N124" s="68"/>
      <c r="O124" s="68"/>
      <c r="P124" s="68"/>
      <c r="Q124" s="68"/>
      <c r="R124" s="68"/>
      <c r="S124" s="68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</row>
    <row r="125" spans="1:213" s="75" customFormat="1" ht="18.75" x14ac:dyDescent="0.25">
      <c r="A125" s="1"/>
      <c r="B125" s="101" t="s">
        <v>32</v>
      </c>
      <c r="C125" s="102" t="s">
        <v>33</v>
      </c>
      <c r="D125" s="103" t="s">
        <v>36</v>
      </c>
      <c r="E125" s="104" t="s">
        <v>37</v>
      </c>
      <c r="F125" s="105"/>
      <c r="G125" s="107">
        <v>18775.18</v>
      </c>
      <c r="H125" s="106">
        <v>111776.86</v>
      </c>
      <c r="I125" s="68"/>
      <c r="J125" s="68"/>
      <c r="K125" s="68"/>
      <c r="L125" s="68"/>
      <c r="M125" s="68"/>
      <c r="N125" s="68"/>
      <c r="O125" s="68"/>
      <c r="P125" s="68"/>
      <c r="Q125" s="68"/>
      <c r="R125" s="68"/>
      <c r="S125" s="68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</row>
    <row r="126" spans="1:213" s="75" customFormat="1" ht="18.75" x14ac:dyDescent="0.25">
      <c r="A126" s="1"/>
      <c r="B126" s="101" t="s">
        <v>32</v>
      </c>
      <c r="C126" s="102" t="s">
        <v>33</v>
      </c>
      <c r="D126" s="103" t="s">
        <v>38</v>
      </c>
      <c r="E126" s="104" t="s">
        <v>39</v>
      </c>
      <c r="F126" s="105"/>
      <c r="G126" s="107">
        <v>48605.120000000003</v>
      </c>
      <c r="H126" s="106">
        <f t="shared" ref="H126:H158" si="2">SUM(H125-G126)</f>
        <v>63171.74</v>
      </c>
      <c r="I126" s="68"/>
      <c r="J126" s="68"/>
      <c r="K126" s="68"/>
      <c r="L126" s="68"/>
      <c r="M126" s="68"/>
      <c r="N126" s="68"/>
      <c r="O126" s="68"/>
      <c r="P126" s="68"/>
      <c r="Q126" s="68"/>
      <c r="R126" s="68"/>
      <c r="S126" s="68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</row>
    <row r="127" spans="1:213" s="75" customFormat="1" ht="18.75" x14ac:dyDescent="0.25">
      <c r="A127" s="1"/>
      <c r="B127" s="101" t="s">
        <v>32</v>
      </c>
      <c r="C127" s="102" t="s">
        <v>33</v>
      </c>
      <c r="D127" s="103" t="s">
        <v>40</v>
      </c>
      <c r="E127" s="104" t="s">
        <v>41</v>
      </c>
      <c r="F127" s="105"/>
      <c r="G127" s="107">
        <v>1950</v>
      </c>
      <c r="H127" s="106">
        <f t="shared" si="2"/>
        <v>61221.74</v>
      </c>
      <c r="I127" s="68"/>
      <c r="J127" s="68"/>
      <c r="K127" s="68"/>
      <c r="L127" s="68"/>
      <c r="M127" s="68"/>
      <c r="N127" s="68"/>
      <c r="O127" s="68"/>
      <c r="P127" s="68"/>
      <c r="Q127" s="68"/>
      <c r="R127" s="68"/>
      <c r="S127" s="68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</row>
    <row r="128" spans="1:213" s="75" customFormat="1" ht="18.75" x14ac:dyDescent="0.25">
      <c r="A128" s="1"/>
      <c r="B128" s="101" t="s">
        <v>32</v>
      </c>
      <c r="C128" s="102" t="s">
        <v>33</v>
      </c>
      <c r="D128" s="103" t="s">
        <v>42</v>
      </c>
      <c r="E128" s="104" t="s">
        <v>41</v>
      </c>
      <c r="F128" s="105"/>
      <c r="G128" s="107">
        <v>3500</v>
      </c>
      <c r="H128" s="106">
        <f t="shared" si="2"/>
        <v>57721.74</v>
      </c>
      <c r="I128" s="68"/>
      <c r="J128" s="68"/>
      <c r="K128" s="68"/>
      <c r="L128" s="68"/>
      <c r="M128" s="68"/>
      <c r="N128" s="68"/>
      <c r="O128" s="68"/>
      <c r="P128" s="68"/>
      <c r="Q128" s="68"/>
      <c r="R128" s="68"/>
      <c r="S128" s="68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</row>
    <row r="129" spans="1:213" s="75" customFormat="1" ht="18.75" x14ac:dyDescent="0.25">
      <c r="A129" s="1"/>
      <c r="B129" s="101" t="s">
        <v>32</v>
      </c>
      <c r="C129" s="102" t="s">
        <v>33</v>
      </c>
      <c r="D129" s="103" t="s">
        <v>43</v>
      </c>
      <c r="E129" s="104" t="s">
        <v>41</v>
      </c>
      <c r="F129" s="105"/>
      <c r="G129" s="107">
        <v>1050</v>
      </c>
      <c r="H129" s="106">
        <f t="shared" si="2"/>
        <v>56671.74</v>
      </c>
      <c r="I129" s="68"/>
      <c r="J129" s="68"/>
      <c r="K129" s="68"/>
      <c r="L129" s="68"/>
      <c r="M129" s="68"/>
      <c r="N129" s="68"/>
      <c r="O129" s="68"/>
      <c r="P129" s="68"/>
      <c r="Q129" s="68"/>
      <c r="R129" s="68"/>
      <c r="S129" s="68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</row>
    <row r="130" spans="1:213" s="75" customFormat="1" ht="18.75" x14ac:dyDescent="0.25">
      <c r="A130" s="1"/>
      <c r="B130" s="101" t="s">
        <v>32</v>
      </c>
      <c r="C130" s="102" t="s">
        <v>33</v>
      </c>
      <c r="D130" s="103" t="s">
        <v>44</v>
      </c>
      <c r="E130" s="104" t="s">
        <v>41</v>
      </c>
      <c r="F130" s="105"/>
      <c r="G130" s="107">
        <v>2400</v>
      </c>
      <c r="H130" s="106">
        <f t="shared" si="2"/>
        <v>54271.74</v>
      </c>
      <c r="I130" s="68"/>
      <c r="J130" s="68"/>
      <c r="K130" s="68"/>
      <c r="L130" s="68"/>
      <c r="M130" s="68"/>
      <c r="N130" s="68"/>
      <c r="O130" s="68"/>
      <c r="P130" s="68"/>
      <c r="Q130" s="68"/>
      <c r="R130" s="68"/>
      <c r="S130" s="68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</row>
    <row r="131" spans="1:213" s="75" customFormat="1" ht="18.75" x14ac:dyDescent="0.25">
      <c r="A131" s="1"/>
      <c r="B131" s="101" t="s">
        <v>32</v>
      </c>
      <c r="C131" s="102" t="s">
        <v>33</v>
      </c>
      <c r="D131" s="103" t="s">
        <v>45</v>
      </c>
      <c r="E131" s="104" t="s">
        <v>41</v>
      </c>
      <c r="F131" s="105"/>
      <c r="G131" s="107">
        <v>3500</v>
      </c>
      <c r="H131" s="106">
        <f t="shared" si="2"/>
        <v>50771.74</v>
      </c>
      <c r="I131" s="68"/>
      <c r="J131" s="68"/>
      <c r="K131" s="68"/>
      <c r="L131" s="68"/>
      <c r="M131" s="68"/>
      <c r="N131" s="68"/>
      <c r="O131" s="68"/>
      <c r="P131" s="68"/>
      <c r="Q131" s="68"/>
      <c r="R131" s="68"/>
      <c r="S131" s="68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</row>
    <row r="132" spans="1:213" s="75" customFormat="1" ht="18.75" x14ac:dyDescent="0.25">
      <c r="A132" s="1"/>
      <c r="B132" s="101" t="s">
        <v>32</v>
      </c>
      <c r="C132" s="102" t="s">
        <v>33</v>
      </c>
      <c r="D132" s="103" t="s">
        <v>46</v>
      </c>
      <c r="E132" s="104" t="s">
        <v>41</v>
      </c>
      <c r="F132" s="105"/>
      <c r="G132" s="107">
        <v>7250</v>
      </c>
      <c r="H132" s="106">
        <f t="shared" si="2"/>
        <v>43521.74</v>
      </c>
      <c r="I132" s="68"/>
      <c r="J132" s="68"/>
      <c r="K132" s="68"/>
      <c r="L132" s="68"/>
      <c r="M132" s="68"/>
      <c r="N132" s="68"/>
      <c r="O132" s="68"/>
      <c r="P132" s="68"/>
      <c r="Q132" s="68"/>
      <c r="R132" s="68"/>
      <c r="S132" s="68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</row>
    <row r="133" spans="1:213" s="75" customFormat="1" ht="18.75" x14ac:dyDescent="0.25">
      <c r="A133" s="1"/>
      <c r="B133" s="101" t="s">
        <v>32</v>
      </c>
      <c r="C133" s="102" t="s">
        <v>33</v>
      </c>
      <c r="D133" s="103" t="s">
        <v>47</v>
      </c>
      <c r="E133" s="104" t="s">
        <v>41</v>
      </c>
      <c r="F133" s="105"/>
      <c r="G133" s="107">
        <v>3500</v>
      </c>
      <c r="H133" s="106">
        <f t="shared" si="2"/>
        <v>40021.74</v>
      </c>
      <c r="I133" s="68"/>
      <c r="J133" s="68"/>
      <c r="K133" s="68"/>
      <c r="L133" s="68"/>
      <c r="M133" s="68"/>
      <c r="N133" s="68"/>
      <c r="O133" s="68"/>
      <c r="P133" s="68"/>
      <c r="Q133" s="68"/>
      <c r="R133" s="68"/>
      <c r="S133" s="68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</row>
    <row r="134" spans="1:213" s="75" customFormat="1" ht="18.75" x14ac:dyDescent="0.25">
      <c r="A134" s="1"/>
      <c r="B134" s="101" t="s">
        <v>32</v>
      </c>
      <c r="C134" s="102" t="s">
        <v>33</v>
      </c>
      <c r="D134" s="103" t="s">
        <v>48</v>
      </c>
      <c r="E134" s="104" t="s">
        <v>41</v>
      </c>
      <c r="F134" s="105"/>
      <c r="G134" s="107">
        <v>1750</v>
      </c>
      <c r="H134" s="106">
        <f t="shared" si="2"/>
        <v>38271.74</v>
      </c>
      <c r="I134" s="68"/>
      <c r="J134" s="68"/>
      <c r="K134" s="68"/>
      <c r="L134" s="68"/>
      <c r="M134" s="68"/>
      <c r="N134" s="68"/>
      <c r="O134" s="68"/>
      <c r="P134" s="68"/>
      <c r="Q134" s="68"/>
      <c r="R134" s="68"/>
      <c r="S134" s="68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</row>
    <row r="135" spans="1:213" s="75" customFormat="1" ht="18.75" x14ac:dyDescent="0.25">
      <c r="A135" s="1"/>
      <c r="B135" s="101" t="s">
        <v>32</v>
      </c>
      <c r="C135" s="102" t="s">
        <v>33</v>
      </c>
      <c r="D135" s="96" t="s">
        <v>49</v>
      </c>
      <c r="E135" s="104" t="s">
        <v>41</v>
      </c>
      <c r="F135" s="108"/>
      <c r="G135" s="109">
        <v>1750</v>
      </c>
      <c r="H135" s="106">
        <f t="shared" si="2"/>
        <v>36521.74</v>
      </c>
      <c r="I135" s="68"/>
      <c r="J135" s="68"/>
      <c r="K135" s="68"/>
      <c r="L135" s="68"/>
      <c r="M135" s="68"/>
      <c r="N135" s="68"/>
      <c r="O135" s="68"/>
      <c r="P135" s="68"/>
      <c r="Q135" s="68"/>
      <c r="R135" s="68"/>
      <c r="S135" s="68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</row>
    <row r="136" spans="1:213" s="75" customFormat="1" ht="18.75" x14ac:dyDescent="0.25">
      <c r="A136" s="1"/>
      <c r="B136" s="101" t="s">
        <v>32</v>
      </c>
      <c r="C136" s="102" t="s">
        <v>33</v>
      </c>
      <c r="D136" s="96" t="s">
        <v>46</v>
      </c>
      <c r="E136" s="110" t="s">
        <v>50</v>
      </c>
      <c r="F136" s="108"/>
      <c r="G136" s="109">
        <v>4500</v>
      </c>
      <c r="H136" s="106">
        <f t="shared" si="2"/>
        <v>32021.739999999998</v>
      </c>
      <c r="I136" s="68"/>
      <c r="J136" s="68"/>
      <c r="K136" s="68"/>
      <c r="L136" s="68"/>
      <c r="M136" s="68"/>
      <c r="N136" s="68"/>
      <c r="O136" s="68"/>
      <c r="P136" s="68"/>
      <c r="Q136" s="68"/>
      <c r="R136" s="68"/>
      <c r="S136" s="68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</row>
    <row r="137" spans="1:213" s="75" customFormat="1" ht="18.75" x14ac:dyDescent="0.25">
      <c r="A137" s="1"/>
      <c r="B137" s="101" t="s">
        <v>32</v>
      </c>
      <c r="C137" s="102" t="s">
        <v>33</v>
      </c>
      <c r="D137" s="96" t="s">
        <v>51</v>
      </c>
      <c r="E137" s="110" t="s">
        <v>52</v>
      </c>
      <c r="F137" s="108"/>
      <c r="G137" s="109">
        <v>18109.580000000002</v>
      </c>
      <c r="H137" s="106">
        <f t="shared" si="2"/>
        <v>13912.159999999996</v>
      </c>
      <c r="I137" s="68"/>
      <c r="J137" s="68"/>
      <c r="K137" s="68"/>
      <c r="L137" s="68"/>
      <c r="M137" s="68"/>
      <c r="N137" s="68"/>
      <c r="O137" s="68"/>
      <c r="P137" s="68"/>
      <c r="Q137" s="68"/>
      <c r="R137" s="68"/>
      <c r="S137" s="68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</row>
    <row r="138" spans="1:213" s="75" customFormat="1" ht="18.75" x14ac:dyDescent="0.25">
      <c r="A138" s="1"/>
      <c r="B138" s="101" t="s">
        <v>32</v>
      </c>
      <c r="C138" s="102" t="s">
        <v>33</v>
      </c>
      <c r="D138" s="96" t="s">
        <v>53</v>
      </c>
      <c r="E138" s="110" t="s">
        <v>54</v>
      </c>
      <c r="F138" s="108"/>
      <c r="G138" s="109">
        <v>1750</v>
      </c>
      <c r="H138" s="106">
        <f t="shared" si="2"/>
        <v>12162.159999999996</v>
      </c>
      <c r="I138" s="68"/>
      <c r="J138" s="68"/>
      <c r="K138" s="68"/>
      <c r="L138" s="68"/>
      <c r="M138" s="68"/>
      <c r="N138" s="68"/>
      <c r="O138" s="68"/>
      <c r="P138" s="68"/>
      <c r="Q138" s="68"/>
      <c r="R138" s="68"/>
      <c r="S138" s="68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</row>
    <row r="139" spans="1:213" s="75" customFormat="1" ht="18.75" x14ac:dyDescent="0.25">
      <c r="A139" s="1"/>
      <c r="B139" s="101" t="s">
        <v>32</v>
      </c>
      <c r="C139" s="102" t="s">
        <v>33</v>
      </c>
      <c r="D139" s="96" t="s">
        <v>55</v>
      </c>
      <c r="E139" s="110" t="s">
        <v>54</v>
      </c>
      <c r="F139" s="108"/>
      <c r="G139" s="109">
        <v>1750</v>
      </c>
      <c r="H139" s="106">
        <f t="shared" si="2"/>
        <v>10412.159999999996</v>
      </c>
      <c r="I139" s="68"/>
      <c r="J139" s="68"/>
      <c r="K139" s="68"/>
      <c r="L139" s="68"/>
      <c r="M139" s="68"/>
      <c r="N139" s="68"/>
      <c r="O139" s="68"/>
      <c r="P139" s="68"/>
      <c r="Q139" s="68"/>
      <c r="R139" s="68"/>
      <c r="S139" s="68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</row>
    <row r="140" spans="1:213" s="75" customFormat="1" ht="18.75" x14ac:dyDescent="0.25">
      <c r="A140" s="1"/>
      <c r="B140" s="101" t="s">
        <v>56</v>
      </c>
      <c r="C140" s="102" t="s">
        <v>33</v>
      </c>
      <c r="D140" s="96" t="s">
        <v>57</v>
      </c>
      <c r="E140" s="110" t="s">
        <v>58</v>
      </c>
      <c r="F140" s="108"/>
      <c r="G140" s="109">
        <v>9057.0499999999993</v>
      </c>
      <c r="H140" s="106">
        <f t="shared" si="2"/>
        <v>1355.1099999999969</v>
      </c>
      <c r="I140" s="68"/>
      <c r="J140" s="68"/>
      <c r="K140" s="68"/>
      <c r="L140" s="68"/>
      <c r="M140" s="68"/>
      <c r="N140" s="68"/>
      <c r="O140" s="68"/>
      <c r="P140" s="68"/>
      <c r="Q140" s="68"/>
      <c r="R140" s="68"/>
      <c r="S140" s="68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</row>
    <row r="141" spans="1:213" s="75" customFormat="1" ht="18.75" x14ac:dyDescent="0.25">
      <c r="A141" s="1"/>
      <c r="B141" s="111"/>
      <c r="C141" s="112"/>
      <c r="D141" s="113" t="s">
        <v>59</v>
      </c>
      <c r="E141" s="114"/>
      <c r="F141" s="115"/>
      <c r="G141" s="116">
        <v>567.63</v>
      </c>
      <c r="H141" s="106">
        <f t="shared" si="2"/>
        <v>787.47999999999695</v>
      </c>
      <c r="I141" s="68"/>
      <c r="J141" s="68"/>
      <c r="K141" s="68"/>
      <c r="L141" s="68"/>
      <c r="M141" s="68"/>
      <c r="N141" s="68"/>
      <c r="O141" s="68"/>
      <c r="P141" s="68"/>
      <c r="Q141" s="68"/>
      <c r="R141" s="68"/>
      <c r="S141" s="68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</row>
    <row r="142" spans="1:213" s="75" customFormat="1" ht="18.75" x14ac:dyDescent="0.25">
      <c r="A142" s="1"/>
      <c r="B142" s="117" t="s">
        <v>60</v>
      </c>
      <c r="C142" s="118" t="s">
        <v>61</v>
      </c>
      <c r="D142" s="119" t="s">
        <v>62</v>
      </c>
      <c r="E142" s="120"/>
      <c r="F142" s="121">
        <v>249212.52</v>
      </c>
      <c r="G142" s="122"/>
      <c r="H142" s="106">
        <f>SUM(H141+F142)</f>
        <v>250000</v>
      </c>
      <c r="I142" s="68"/>
      <c r="J142" s="68"/>
      <c r="K142" s="68"/>
      <c r="L142" s="68"/>
      <c r="M142" s="68"/>
      <c r="N142" s="68"/>
      <c r="O142" s="68"/>
      <c r="P142" s="68"/>
      <c r="Q142" s="68"/>
      <c r="R142" s="68"/>
      <c r="S142" s="68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</row>
    <row r="143" spans="1:213" s="75" customFormat="1" ht="18.75" x14ac:dyDescent="0.25">
      <c r="A143" s="1"/>
      <c r="B143" s="117" t="s">
        <v>63</v>
      </c>
      <c r="C143" s="118" t="s">
        <v>64</v>
      </c>
      <c r="D143" s="119" t="s">
        <v>65</v>
      </c>
      <c r="E143" s="120" t="s">
        <v>66</v>
      </c>
      <c r="F143" s="121"/>
      <c r="G143" s="122">
        <v>42921.78</v>
      </c>
      <c r="H143" s="106">
        <f t="shared" si="2"/>
        <v>207078.22</v>
      </c>
      <c r="I143" s="68"/>
      <c r="J143" s="68"/>
      <c r="K143" s="68"/>
      <c r="L143" s="68"/>
      <c r="M143" s="68"/>
      <c r="N143" s="68"/>
      <c r="O143" s="68"/>
      <c r="P143" s="68"/>
      <c r="Q143" s="68"/>
      <c r="R143" s="68"/>
      <c r="S143" s="68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</row>
    <row r="144" spans="1:213" s="75" customFormat="1" ht="18.75" x14ac:dyDescent="0.25">
      <c r="A144" s="1"/>
      <c r="B144" s="117" t="s">
        <v>63</v>
      </c>
      <c r="C144" s="118" t="s">
        <v>64</v>
      </c>
      <c r="D144" s="119" t="s">
        <v>67</v>
      </c>
      <c r="E144" s="120" t="s">
        <v>68</v>
      </c>
      <c r="F144" s="121"/>
      <c r="G144" s="122">
        <v>53052.87</v>
      </c>
      <c r="H144" s="106">
        <f t="shared" si="2"/>
        <v>154025.35</v>
      </c>
      <c r="I144" s="68"/>
      <c r="J144" s="68"/>
      <c r="K144" s="68"/>
      <c r="L144" s="68"/>
      <c r="M144" s="68"/>
      <c r="N144" s="68"/>
      <c r="O144" s="68"/>
      <c r="P144" s="68"/>
      <c r="Q144" s="68"/>
      <c r="R144" s="68"/>
      <c r="S144" s="68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</row>
    <row r="145" spans="1:213" s="75" customFormat="1" ht="18.75" x14ac:dyDescent="0.25">
      <c r="A145" s="1"/>
      <c r="B145" s="117" t="s">
        <v>63</v>
      </c>
      <c r="C145" s="118" t="s">
        <v>64</v>
      </c>
      <c r="D145" s="119" t="s">
        <v>38</v>
      </c>
      <c r="E145" s="120" t="s">
        <v>69</v>
      </c>
      <c r="F145" s="121"/>
      <c r="G145" s="122">
        <v>38993.199999999997</v>
      </c>
      <c r="H145" s="106">
        <f t="shared" si="2"/>
        <v>115032.15000000001</v>
      </c>
      <c r="I145" s="68"/>
      <c r="J145" s="68"/>
      <c r="K145" s="68"/>
      <c r="L145" s="68"/>
      <c r="M145" s="68"/>
      <c r="N145" s="68"/>
      <c r="O145" s="68"/>
      <c r="P145" s="68"/>
      <c r="Q145" s="68"/>
      <c r="R145" s="68"/>
      <c r="S145" s="68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</row>
    <row r="146" spans="1:213" s="75" customFormat="1" ht="18.75" x14ac:dyDescent="0.25">
      <c r="A146" s="1"/>
      <c r="B146" s="117" t="s">
        <v>63</v>
      </c>
      <c r="C146" s="118" t="s">
        <v>64</v>
      </c>
      <c r="D146" s="119" t="s">
        <v>36</v>
      </c>
      <c r="E146" s="120" t="s">
        <v>37</v>
      </c>
      <c r="F146" s="121"/>
      <c r="G146" s="122">
        <v>18645</v>
      </c>
      <c r="H146" s="106">
        <f t="shared" si="2"/>
        <v>96387.150000000009</v>
      </c>
      <c r="I146" s="68"/>
      <c r="J146" s="68"/>
      <c r="K146" s="68"/>
      <c r="L146" s="68"/>
      <c r="M146" s="68"/>
      <c r="N146" s="68"/>
      <c r="O146" s="68"/>
      <c r="P146" s="68"/>
      <c r="Q146" s="68"/>
      <c r="R146" s="68"/>
      <c r="S146" s="68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</row>
    <row r="147" spans="1:213" s="75" customFormat="1" ht="18.75" x14ac:dyDescent="0.25">
      <c r="A147" s="1"/>
      <c r="B147" s="117" t="s">
        <v>63</v>
      </c>
      <c r="C147" s="118" t="s">
        <v>64</v>
      </c>
      <c r="D147" s="119" t="s">
        <v>70</v>
      </c>
      <c r="E147" s="120" t="s">
        <v>71</v>
      </c>
      <c r="F147" s="121"/>
      <c r="G147" s="122">
        <v>27865.5</v>
      </c>
      <c r="H147" s="106">
        <f t="shared" si="2"/>
        <v>68521.650000000009</v>
      </c>
      <c r="I147" s="68"/>
      <c r="J147" s="68"/>
      <c r="K147" s="68"/>
      <c r="L147" s="68"/>
      <c r="M147" s="68"/>
      <c r="N147" s="68"/>
      <c r="O147" s="68"/>
      <c r="P147" s="68"/>
      <c r="Q147" s="68"/>
      <c r="R147" s="68"/>
      <c r="S147" s="68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</row>
    <row r="148" spans="1:213" s="75" customFormat="1" ht="18.75" x14ac:dyDescent="0.25">
      <c r="A148" s="1"/>
      <c r="B148" s="117" t="s">
        <v>63</v>
      </c>
      <c r="C148" s="118" t="s">
        <v>64</v>
      </c>
      <c r="D148" s="119" t="s">
        <v>72</v>
      </c>
      <c r="E148" s="120" t="s">
        <v>73</v>
      </c>
      <c r="F148" s="121"/>
      <c r="G148" s="122">
        <v>27713.4</v>
      </c>
      <c r="H148" s="106">
        <f t="shared" si="2"/>
        <v>40808.250000000007</v>
      </c>
      <c r="I148" s="68"/>
      <c r="J148" s="68"/>
      <c r="K148" s="68"/>
      <c r="L148" s="68"/>
      <c r="M148" s="68"/>
      <c r="N148" s="68"/>
      <c r="O148" s="68"/>
      <c r="P148" s="68"/>
      <c r="Q148" s="68"/>
      <c r="R148" s="68"/>
      <c r="S148" s="68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</row>
    <row r="149" spans="1:213" s="75" customFormat="1" ht="18.75" x14ac:dyDescent="0.25">
      <c r="A149" s="1"/>
      <c r="B149" s="117" t="s">
        <v>63</v>
      </c>
      <c r="C149" s="118" t="s">
        <v>64</v>
      </c>
      <c r="D149" s="119" t="s">
        <v>74</v>
      </c>
      <c r="E149" s="120" t="s">
        <v>75</v>
      </c>
      <c r="F149" s="121"/>
      <c r="G149" s="122">
        <v>4500</v>
      </c>
      <c r="H149" s="106">
        <f t="shared" si="2"/>
        <v>36308.250000000007</v>
      </c>
      <c r="I149" s="68"/>
      <c r="J149" s="68"/>
      <c r="K149" s="68"/>
      <c r="L149" s="68"/>
      <c r="M149" s="68"/>
      <c r="N149" s="68"/>
      <c r="O149" s="68"/>
      <c r="P149" s="68"/>
      <c r="Q149" s="68"/>
      <c r="R149" s="68"/>
      <c r="S149" s="68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</row>
    <row r="150" spans="1:213" s="75" customFormat="1" ht="18.75" x14ac:dyDescent="0.25">
      <c r="A150" s="1"/>
      <c r="B150" s="117" t="s">
        <v>63</v>
      </c>
      <c r="C150" s="118" t="s">
        <v>64</v>
      </c>
      <c r="D150" s="119" t="s">
        <v>76</v>
      </c>
      <c r="E150" s="120" t="s">
        <v>77</v>
      </c>
      <c r="F150" s="121"/>
      <c r="G150" s="122">
        <v>5900</v>
      </c>
      <c r="H150" s="106">
        <f t="shared" si="2"/>
        <v>30408.250000000007</v>
      </c>
      <c r="I150" s="68"/>
      <c r="J150" s="68"/>
      <c r="K150" s="68"/>
      <c r="L150" s="68"/>
      <c r="M150" s="68"/>
      <c r="N150" s="68"/>
      <c r="O150" s="68"/>
      <c r="P150" s="68"/>
      <c r="Q150" s="68"/>
      <c r="R150" s="68"/>
      <c r="S150" s="68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</row>
    <row r="151" spans="1:213" s="75" customFormat="1" ht="18.75" x14ac:dyDescent="0.25">
      <c r="A151" s="1"/>
      <c r="B151" s="117" t="s">
        <v>63</v>
      </c>
      <c r="C151" s="118" t="s">
        <v>64</v>
      </c>
      <c r="D151" s="119" t="s">
        <v>42</v>
      </c>
      <c r="E151" s="120" t="s">
        <v>77</v>
      </c>
      <c r="F151" s="121"/>
      <c r="G151" s="122">
        <v>5250</v>
      </c>
      <c r="H151" s="106">
        <f t="shared" si="2"/>
        <v>25158.250000000007</v>
      </c>
      <c r="I151" s="68"/>
      <c r="J151" s="68"/>
      <c r="K151" s="68"/>
      <c r="L151" s="68"/>
      <c r="M151" s="68"/>
      <c r="N151" s="68"/>
      <c r="O151" s="68"/>
      <c r="P151" s="68"/>
      <c r="Q151" s="68"/>
      <c r="R151" s="68"/>
      <c r="S151" s="68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</row>
    <row r="152" spans="1:213" s="75" customFormat="1" ht="18.75" x14ac:dyDescent="0.25">
      <c r="A152" s="1"/>
      <c r="B152" s="117" t="s">
        <v>63</v>
      </c>
      <c r="C152" s="118" t="s">
        <v>64</v>
      </c>
      <c r="D152" s="119" t="s">
        <v>44</v>
      </c>
      <c r="E152" s="120" t="s">
        <v>77</v>
      </c>
      <c r="F152" s="121"/>
      <c r="G152" s="122">
        <v>2400</v>
      </c>
      <c r="H152" s="106">
        <f t="shared" si="2"/>
        <v>22758.250000000007</v>
      </c>
      <c r="I152" s="68"/>
      <c r="J152" s="68"/>
      <c r="K152" s="68"/>
      <c r="L152" s="68"/>
      <c r="M152" s="68"/>
      <c r="N152" s="68"/>
      <c r="O152" s="68"/>
      <c r="P152" s="68"/>
      <c r="Q152" s="68"/>
      <c r="R152" s="68"/>
      <c r="S152" s="68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</row>
    <row r="153" spans="1:213" s="75" customFormat="1" ht="18.75" x14ac:dyDescent="0.25">
      <c r="A153" s="1"/>
      <c r="B153" s="117" t="s">
        <v>63</v>
      </c>
      <c r="C153" s="118" t="s">
        <v>64</v>
      </c>
      <c r="D153" s="119" t="s">
        <v>78</v>
      </c>
      <c r="E153" s="120" t="s">
        <v>77</v>
      </c>
      <c r="F153" s="121"/>
      <c r="G153" s="122">
        <v>5850</v>
      </c>
      <c r="H153" s="106">
        <f t="shared" si="2"/>
        <v>16908.250000000007</v>
      </c>
      <c r="I153" s="68"/>
      <c r="J153" s="68"/>
      <c r="K153" s="68"/>
      <c r="L153" s="68"/>
      <c r="M153" s="68"/>
      <c r="N153" s="68"/>
      <c r="O153" s="68"/>
      <c r="P153" s="68"/>
      <c r="Q153" s="68"/>
      <c r="R153" s="68"/>
      <c r="S153" s="68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</row>
    <row r="154" spans="1:213" s="75" customFormat="1" ht="18.75" x14ac:dyDescent="0.25">
      <c r="A154" s="1"/>
      <c r="B154" s="117" t="s">
        <v>63</v>
      </c>
      <c r="C154" s="118" t="s">
        <v>64</v>
      </c>
      <c r="D154" s="119" t="s">
        <v>79</v>
      </c>
      <c r="E154" s="120" t="s">
        <v>77</v>
      </c>
      <c r="F154" s="121"/>
      <c r="G154" s="122">
        <v>3500</v>
      </c>
      <c r="H154" s="106">
        <f t="shared" si="2"/>
        <v>13408.250000000007</v>
      </c>
      <c r="I154" s="68"/>
      <c r="J154" s="68"/>
      <c r="K154" s="68"/>
      <c r="L154" s="68"/>
      <c r="M154" s="68"/>
      <c r="N154" s="68"/>
      <c r="O154" s="68"/>
      <c r="P154" s="68"/>
      <c r="Q154" s="68"/>
      <c r="R154" s="68"/>
      <c r="S154" s="68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</row>
    <row r="155" spans="1:213" s="75" customFormat="1" ht="18.75" x14ac:dyDescent="0.25">
      <c r="A155" s="1"/>
      <c r="B155" s="117" t="s">
        <v>63</v>
      </c>
      <c r="C155" s="118" t="s">
        <v>64</v>
      </c>
      <c r="D155" s="119" t="s">
        <v>80</v>
      </c>
      <c r="E155" s="120" t="s">
        <v>77</v>
      </c>
      <c r="F155" s="121"/>
      <c r="G155" s="122">
        <v>1350</v>
      </c>
      <c r="H155" s="106">
        <f t="shared" si="2"/>
        <v>12058.250000000007</v>
      </c>
      <c r="I155" s="68"/>
      <c r="J155" s="68"/>
      <c r="K155" s="68"/>
      <c r="L155" s="68"/>
      <c r="M155" s="68"/>
      <c r="N155" s="68"/>
      <c r="O155" s="68"/>
      <c r="P155" s="68"/>
      <c r="Q155" s="68"/>
      <c r="R155" s="68"/>
      <c r="S155" s="68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</row>
    <row r="156" spans="1:213" s="75" customFormat="1" ht="18.75" x14ac:dyDescent="0.25">
      <c r="A156" s="1"/>
      <c r="B156" s="117" t="s">
        <v>63</v>
      </c>
      <c r="C156" s="118" t="s">
        <v>64</v>
      </c>
      <c r="D156" s="119" t="s">
        <v>81</v>
      </c>
      <c r="E156" s="120" t="s">
        <v>77</v>
      </c>
      <c r="F156" s="121"/>
      <c r="G156" s="122">
        <v>1050</v>
      </c>
      <c r="H156" s="106">
        <f t="shared" si="2"/>
        <v>11008.250000000007</v>
      </c>
      <c r="I156" s="68"/>
      <c r="J156" s="68"/>
      <c r="K156" s="68"/>
      <c r="L156" s="68"/>
      <c r="M156" s="68"/>
      <c r="N156" s="68"/>
      <c r="O156" s="68"/>
      <c r="P156" s="68"/>
      <c r="Q156" s="68"/>
      <c r="R156" s="68"/>
      <c r="S156" s="68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</row>
    <row r="157" spans="1:213" s="75" customFormat="1" ht="18.75" x14ac:dyDescent="0.25">
      <c r="A157" s="1"/>
      <c r="B157" s="117" t="s">
        <v>82</v>
      </c>
      <c r="C157" s="118" t="s">
        <v>83</v>
      </c>
      <c r="D157" s="119" t="s">
        <v>84</v>
      </c>
      <c r="E157" s="120" t="s">
        <v>85</v>
      </c>
      <c r="F157" s="121"/>
      <c r="G157" s="122">
        <v>10169.030000000001</v>
      </c>
      <c r="H157" s="106">
        <f t="shared" si="2"/>
        <v>839.22000000000662</v>
      </c>
      <c r="I157" s="68"/>
      <c r="J157" s="68"/>
      <c r="K157" s="68"/>
      <c r="L157" s="68"/>
      <c r="M157" s="68"/>
      <c r="N157" s="68"/>
      <c r="O157" s="68"/>
      <c r="P157" s="68"/>
      <c r="Q157" s="68"/>
      <c r="R157" s="68"/>
      <c r="S157" s="68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</row>
    <row r="158" spans="1:213" s="75" customFormat="1" ht="18.75" x14ac:dyDescent="0.25">
      <c r="A158" s="1"/>
      <c r="B158" s="123"/>
      <c r="C158" s="124"/>
      <c r="D158" s="125" t="s">
        <v>86</v>
      </c>
      <c r="E158" s="126"/>
      <c r="F158" s="127"/>
      <c r="G158" s="128">
        <v>763.51</v>
      </c>
      <c r="H158" s="106">
        <f t="shared" si="2"/>
        <v>75.71000000000663</v>
      </c>
      <c r="I158" s="68"/>
      <c r="J158" s="68"/>
      <c r="K158" s="68"/>
      <c r="L158" s="68"/>
      <c r="M158" s="68"/>
      <c r="N158" s="68"/>
      <c r="O158" s="68"/>
      <c r="P158" s="68"/>
      <c r="Q158" s="68"/>
      <c r="R158" s="68"/>
      <c r="S158" s="68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</row>
    <row r="159" spans="1:213" s="75" customFormat="1" ht="18.75" x14ac:dyDescent="0.25">
      <c r="A159" s="1"/>
      <c r="B159" s="129"/>
      <c r="C159" s="130"/>
      <c r="D159" s="131" t="s">
        <v>87</v>
      </c>
      <c r="E159" s="131"/>
      <c r="F159" s="132">
        <f>SUBTOTAL(109,Tabla234[[Ingresos ]])</f>
        <v>499212.52</v>
      </c>
      <c r="G159" s="133">
        <f>SUBTOTAL(109,Tabla234[Egresos])</f>
        <v>499156.81000000011</v>
      </c>
      <c r="H159" s="134">
        <f>SUBTOTAL(109,Tabla234[BALANCE])</f>
        <v>2165910.81</v>
      </c>
      <c r="I159" s="68"/>
      <c r="J159" s="68"/>
      <c r="K159" s="68"/>
      <c r="L159" s="68"/>
      <c r="M159" s="68"/>
      <c r="N159" s="68"/>
      <c r="O159" s="68"/>
      <c r="P159" s="68"/>
      <c r="Q159" s="68"/>
      <c r="R159" s="68"/>
      <c r="S159" s="68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</row>
    <row r="160" spans="1:213" s="75" customFormat="1" x14ac:dyDescent="0.25">
      <c r="A160" s="1"/>
      <c r="B160" s="70"/>
      <c r="C160" s="71"/>
      <c r="D160" s="71"/>
      <c r="E160" s="72"/>
      <c r="F160" s="71"/>
      <c r="G160" s="135"/>
      <c r="H160" s="73"/>
      <c r="I160" s="68"/>
      <c r="J160" s="68"/>
      <c r="K160" s="68"/>
      <c r="L160" s="68"/>
      <c r="M160" s="68"/>
      <c r="N160" s="68"/>
      <c r="O160" s="68"/>
      <c r="P160" s="68"/>
      <c r="Q160" s="68"/>
      <c r="R160" s="68"/>
      <c r="S160" s="68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</row>
    <row r="161" spans="1:213" s="75" customFormat="1" x14ac:dyDescent="0.25">
      <c r="A161" s="1"/>
      <c r="B161" s="70"/>
      <c r="C161" s="71"/>
      <c r="D161" s="71"/>
      <c r="E161" s="72"/>
      <c r="F161" s="71"/>
      <c r="G161" s="71"/>
      <c r="H161" s="136"/>
      <c r="I161" s="68"/>
      <c r="J161" s="68"/>
      <c r="K161" s="68"/>
      <c r="L161" s="68"/>
      <c r="M161" s="68"/>
      <c r="N161" s="68"/>
      <c r="O161" s="68"/>
      <c r="P161" s="68"/>
      <c r="Q161" s="68"/>
      <c r="R161" s="68"/>
      <c r="S161" s="68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</row>
    <row r="162" spans="1:213" s="75" customFormat="1" x14ac:dyDescent="0.25">
      <c r="A162" s="1"/>
      <c r="B162" s="70"/>
      <c r="C162" s="71"/>
      <c r="D162" s="71" t="s">
        <v>88</v>
      </c>
      <c r="E162" s="72"/>
      <c r="F162" s="135"/>
      <c r="G162" s="137"/>
      <c r="H162" s="73"/>
      <c r="I162" s="68"/>
      <c r="J162" s="68"/>
      <c r="K162" s="68"/>
      <c r="L162" s="68"/>
      <c r="M162" s="68"/>
      <c r="N162" s="68"/>
      <c r="O162" s="68"/>
      <c r="P162" s="68"/>
      <c r="Q162" s="68"/>
      <c r="R162" s="68"/>
      <c r="S162" s="68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</row>
    <row r="163" spans="1:213" s="34" customFormat="1" ht="24" customHeight="1" x14ac:dyDescent="0.25">
      <c r="A163" s="53"/>
      <c r="B163" s="55"/>
      <c r="C163" s="150" t="s">
        <v>89</v>
      </c>
      <c r="D163" s="61"/>
      <c r="E163" s="57"/>
      <c r="F163" s="58" t="s">
        <v>90</v>
      </c>
      <c r="G163" s="59"/>
      <c r="H163" s="60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</row>
    <row r="164" spans="1:213" ht="18.75" x14ac:dyDescent="0.3">
      <c r="A164" s="62"/>
      <c r="B164" s="63"/>
      <c r="C164" s="64" t="s">
        <v>16</v>
      </c>
      <c r="D164" s="65"/>
      <c r="E164" s="66"/>
      <c r="F164" s="143" t="s">
        <v>17</v>
      </c>
      <c r="G164" s="143"/>
      <c r="H164" s="67"/>
    </row>
    <row r="165" spans="1:213" s="75" customFormat="1" x14ac:dyDescent="0.25">
      <c r="A165" s="1"/>
      <c r="B165" s="76"/>
      <c r="C165" s="76"/>
      <c r="D165" s="77"/>
      <c r="F165" s="78"/>
      <c r="G165" s="79"/>
      <c r="H165" s="74"/>
      <c r="I165" s="68"/>
      <c r="J165" s="68"/>
      <c r="K165" s="68"/>
      <c r="L165" s="68"/>
      <c r="M165" s="68"/>
      <c r="N165" s="68"/>
      <c r="O165" s="68"/>
      <c r="P165" s="68"/>
      <c r="Q165" s="68"/>
      <c r="R165" s="68"/>
      <c r="S165" s="68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</row>
    <row r="166" spans="1:213" s="75" customFormat="1" x14ac:dyDescent="0.25">
      <c r="A166" s="1"/>
      <c r="B166" s="76"/>
      <c r="C166" s="76"/>
      <c r="D166" s="77"/>
      <c r="F166" s="78"/>
      <c r="G166" s="79"/>
      <c r="H166" s="74"/>
      <c r="I166" s="68"/>
      <c r="J166" s="68"/>
      <c r="K166" s="68"/>
      <c r="L166" s="68"/>
      <c r="M166" s="68"/>
      <c r="N166" s="68"/>
      <c r="O166" s="68"/>
      <c r="P166" s="68"/>
      <c r="Q166" s="68"/>
      <c r="R166" s="68"/>
      <c r="S166" s="68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</row>
    <row r="167" spans="1:213" s="75" customFormat="1" x14ac:dyDescent="0.25">
      <c r="A167" s="1"/>
      <c r="B167" s="76"/>
      <c r="C167" s="76"/>
      <c r="D167" s="77"/>
      <c r="F167" s="78"/>
      <c r="G167" s="79"/>
      <c r="H167" s="74"/>
      <c r="I167" s="68"/>
      <c r="J167" s="68"/>
      <c r="K167" s="68"/>
      <c r="L167" s="68"/>
      <c r="M167" s="68"/>
      <c r="N167" s="68"/>
      <c r="O167" s="68"/>
      <c r="P167" s="68"/>
      <c r="Q167" s="68"/>
      <c r="R167" s="68"/>
      <c r="S167" s="68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</row>
    <row r="168" spans="1:213" s="75" customFormat="1" x14ac:dyDescent="0.25">
      <c r="A168" s="1"/>
      <c r="B168" s="76"/>
      <c r="C168" s="76"/>
      <c r="D168" s="77"/>
      <c r="F168" s="78"/>
      <c r="G168" s="79"/>
      <c r="H168" s="74"/>
      <c r="I168" s="68"/>
      <c r="J168" s="68"/>
      <c r="K168" s="68"/>
      <c r="L168" s="68"/>
      <c r="M168" s="68"/>
      <c r="N168" s="68"/>
      <c r="O168" s="68"/>
      <c r="P168" s="68"/>
      <c r="Q168" s="68"/>
      <c r="R168" s="68"/>
      <c r="S168" s="68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</row>
    <row r="169" spans="1:213" s="75" customFormat="1" x14ac:dyDescent="0.25">
      <c r="A169" s="1"/>
      <c r="B169" s="76"/>
      <c r="C169" s="76"/>
      <c r="D169" s="77"/>
      <c r="F169" s="78"/>
      <c r="G169" s="79"/>
      <c r="H169" s="74"/>
      <c r="I169" s="68"/>
      <c r="J169" s="68"/>
      <c r="K169" s="68"/>
      <c r="L169" s="68"/>
      <c r="M169" s="68"/>
      <c r="N169" s="68"/>
      <c r="O169" s="68"/>
      <c r="P169" s="68"/>
      <c r="Q169" s="68"/>
      <c r="R169" s="68"/>
      <c r="S169" s="68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</row>
    <row r="170" spans="1:213" s="75" customFormat="1" x14ac:dyDescent="0.25">
      <c r="A170" s="1"/>
      <c r="B170" s="76"/>
      <c r="C170" s="76"/>
      <c r="D170" s="77"/>
      <c r="F170" s="78"/>
      <c r="G170" s="79"/>
      <c r="H170" s="74"/>
      <c r="I170" s="68"/>
      <c r="J170" s="68"/>
      <c r="K170" s="68"/>
      <c r="L170" s="68"/>
      <c r="M170" s="68"/>
      <c r="N170" s="68"/>
      <c r="O170" s="68"/>
      <c r="P170" s="68"/>
      <c r="Q170" s="68"/>
      <c r="R170" s="68"/>
      <c r="S170" s="68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</row>
    <row r="171" spans="1:213" s="75" customFormat="1" x14ac:dyDescent="0.25">
      <c r="A171" s="1"/>
      <c r="B171" s="76"/>
      <c r="C171" s="76"/>
      <c r="D171" s="77"/>
      <c r="F171" s="78"/>
      <c r="G171" s="79"/>
      <c r="H171" s="74"/>
      <c r="I171" s="68"/>
      <c r="J171" s="68"/>
      <c r="K171" s="68"/>
      <c r="L171" s="68"/>
      <c r="M171" s="68"/>
      <c r="N171" s="68"/>
      <c r="O171" s="68"/>
      <c r="P171" s="68"/>
      <c r="Q171" s="68"/>
      <c r="R171" s="68"/>
      <c r="S171" s="68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</row>
    <row r="172" spans="1:213" s="75" customFormat="1" x14ac:dyDescent="0.25">
      <c r="A172" s="1"/>
      <c r="B172" s="76"/>
      <c r="C172" s="76"/>
      <c r="D172" s="77"/>
      <c r="F172" s="78"/>
      <c r="G172" s="79"/>
      <c r="H172" s="74"/>
      <c r="I172" s="68"/>
      <c r="J172" s="68"/>
      <c r="K172" s="68"/>
      <c r="L172" s="68"/>
      <c r="M172" s="68"/>
      <c r="N172" s="68"/>
      <c r="O172" s="68"/>
      <c r="P172" s="68"/>
      <c r="Q172" s="68"/>
      <c r="R172" s="68"/>
      <c r="S172" s="68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</row>
    <row r="173" spans="1:213" s="75" customFormat="1" x14ac:dyDescent="0.25">
      <c r="A173" s="1"/>
      <c r="B173" s="76"/>
      <c r="C173" s="76"/>
      <c r="D173" s="77"/>
      <c r="F173" s="78"/>
      <c r="G173" s="79"/>
      <c r="H173" s="74"/>
      <c r="I173" s="68"/>
      <c r="J173" s="68"/>
      <c r="K173" s="68"/>
      <c r="L173" s="68"/>
      <c r="M173" s="68"/>
      <c r="N173" s="68"/>
      <c r="O173" s="68"/>
      <c r="P173" s="68"/>
      <c r="Q173" s="68"/>
      <c r="R173" s="68"/>
      <c r="S173" s="68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</row>
    <row r="174" spans="1:213" s="75" customFormat="1" x14ac:dyDescent="0.25">
      <c r="A174" s="1"/>
      <c r="B174" s="76"/>
      <c r="C174" s="76"/>
      <c r="D174" s="77"/>
      <c r="F174" s="78"/>
      <c r="G174" s="79"/>
      <c r="H174" s="74"/>
      <c r="I174" s="68"/>
      <c r="J174" s="68"/>
      <c r="K174" s="68"/>
      <c r="L174" s="68"/>
      <c r="M174" s="68"/>
      <c r="N174" s="68"/>
      <c r="O174" s="68"/>
      <c r="P174" s="68"/>
      <c r="Q174" s="68"/>
      <c r="R174" s="68"/>
      <c r="S174" s="68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</row>
    <row r="175" spans="1:213" s="75" customFormat="1" x14ac:dyDescent="0.25">
      <c r="A175" s="1"/>
      <c r="B175" s="76"/>
      <c r="C175" s="76"/>
      <c r="D175" s="77"/>
      <c r="F175" s="78"/>
      <c r="G175" s="79"/>
      <c r="H175" s="74"/>
      <c r="I175" s="68"/>
      <c r="J175" s="68"/>
      <c r="K175" s="68"/>
      <c r="L175" s="68"/>
      <c r="M175" s="68"/>
      <c r="N175" s="68"/>
      <c r="O175" s="68"/>
      <c r="P175" s="68"/>
      <c r="Q175" s="68"/>
      <c r="R175" s="68"/>
      <c r="S175" s="68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</row>
    <row r="176" spans="1:213" s="75" customFormat="1" x14ac:dyDescent="0.25">
      <c r="A176" s="1"/>
      <c r="B176" s="76"/>
      <c r="C176" s="76"/>
      <c r="D176" s="77"/>
      <c r="F176" s="78"/>
      <c r="G176" s="79"/>
      <c r="H176" s="74"/>
      <c r="I176" s="68"/>
      <c r="J176" s="68"/>
      <c r="K176" s="68"/>
      <c r="L176" s="68"/>
      <c r="M176" s="68"/>
      <c r="N176" s="68"/>
      <c r="O176" s="68"/>
      <c r="P176" s="68"/>
      <c r="Q176" s="68"/>
      <c r="R176" s="68"/>
      <c r="S176" s="68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</row>
    <row r="177" spans="1:213" s="75" customFormat="1" x14ac:dyDescent="0.25">
      <c r="A177" s="1"/>
      <c r="B177" s="76"/>
      <c r="C177" s="76"/>
      <c r="D177" s="77"/>
      <c r="F177" s="78"/>
      <c r="G177" s="79"/>
      <c r="H177" s="74"/>
      <c r="I177" s="68"/>
      <c r="J177" s="68"/>
      <c r="K177" s="68"/>
      <c r="L177" s="68"/>
      <c r="M177" s="68"/>
      <c r="N177" s="68"/>
      <c r="O177" s="68"/>
      <c r="P177" s="68"/>
      <c r="Q177" s="68"/>
      <c r="R177" s="68"/>
      <c r="S177" s="68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</row>
    <row r="178" spans="1:213" s="75" customFormat="1" x14ac:dyDescent="0.25">
      <c r="A178" s="1"/>
      <c r="B178" s="76"/>
      <c r="C178" s="76"/>
      <c r="D178" s="77"/>
      <c r="F178" s="78"/>
      <c r="G178" s="79"/>
      <c r="H178" s="74"/>
      <c r="I178" s="68"/>
      <c r="J178" s="68"/>
      <c r="K178" s="68"/>
      <c r="L178" s="68"/>
      <c r="M178" s="68"/>
      <c r="N178" s="68"/>
      <c r="O178" s="68"/>
      <c r="P178" s="68"/>
      <c r="Q178" s="68"/>
      <c r="R178" s="68"/>
      <c r="S178" s="68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</row>
    <row r="179" spans="1:213" s="75" customFormat="1" x14ac:dyDescent="0.25">
      <c r="A179" s="1"/>
      <c r="B179" s="76"/>
      <c r="C179" s="76"/>
      <c r="D179" s="77"/>
      <c r="F179" s="78"/>
      <c r="G179" s="79"/>
      <c r="H179" s="74"/>
      <c r="I179" s="68"/>
      <c r="J179" s="68"/>
      <c r="K179" s="68"/>
      <c r="L179" s="68"/>
      <c r="M179" s="68"/>
      <c r="N179" s="68"/>
      <c r="O179" s="68"/>
      <c r="P179" s="68"/>
      <c r="Q179" s="68"/>
      <c r="R179" s="68"/>
      <c r="S179" s="68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</row>
    <row r="180" spans="1:213" s="75" customFormat="1" x14ac:dyDescent="0.25">
      <c r="A180" s="1"/>
      <c r="B180" s="76"/>
      <c r="C180" s="76"/>
      <c r="D180" s="77"/>
      <c r="F180" s="78"/>
      <c r="G180" s="79"/>
      <c r="H180" s="74"/>
      <c r="I180" s="68"/>
      <c r="J180" s="68"/>
      <c r="K180" s="68"/>
      <c r="L180" s="68"/>
      <c r="M180" s="68"/>
      <c r="N180" s="68"/>
      <c r="O180" s="68"/>
      <c r="P180" s="68"/>
      <c r="Q180" s="68"/>
      <c r="R180" s="68"/>
      <c r="S180" s="68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</row>
    <row r="181" spans="1:213" s="75" customFormat="1" x14ac:dyDescent="0.25">
      <c r="A181" s="1"/>
      <c r="B181" s="76"/>
      <c r="C181" s="76"/>
      <c r="D181" s="77"/>
      <c r="F181" s="78"/>
      <c r="G181" s="79"/>
      <c r="H181" s="74"/>
      <c r="I181" s="68"/>
      <c r="J181" s="68"/>
      <c r="K181" s="68"/>
      <c r="L181" s="68"/>
      <c r="M181" s="68"/>
      <c r="N181" s="68"/>
      <c r="O181" s="68"/>
      <c r="P181" s="68"/>
      <c r="Q181" s="68"/>
      <c r="R181" s="68"/>
      <c r="S181" s="68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</row>
    <row r="182" spans="1:213" s="75" customFormat="1" x14ac:dyDescent="0.25">
      <c r="A182" s="1"/>
      <c r="B182" s="76"/>
      <c r="C182" s="76"/>
      <c r="D182" s="77"/>
      <c r="F182" s="78"/>
      <c r="G182" s="79"/>
      <c r="H182" s="74"/>
      <c r="I182" s="68"/>
      <c r="J182" s="68"/>
      <c r="K182" s="68"/>
      <c r="L182" s="68"/>
      <c r="M182" s="68"/>
      <c r="N182" s="68"/>
      <c r="O182" s="68"/>
      <c r="P182" s="68"/>
      <c r="Q182" s="68"/>
      <c r="R182" s="68"/>
      <c r="S182" s="68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</row>
    <row r="183" spans="1:213" s="75" customFormat="1" x14ac:dyDescent="0.25">
      <c r="A183" s="1"/>
      <c r="B183" s="76"/>
      <c r="C183" s="76"/>
      <c r="D183" s="77"/>
      <c r="F183" s="78"/>
      <c r="G183" s="79"/>
      <c r="H183" s="74"/>
      <c r="I183" s="68"/>
      <c r="J183" s="68"/>
      <c r="K183" s="68"/>
      <c r="L183" s="68"/>
      <c r="M183" s="68"/>
      <c r="N183" s="68"/>
      <c r="O183" s="68"/>
      <c r="P183" s="68"/>
      <c r="Q183" s="68"/>
      <c r="R183" s="68"/>
      <c r="S183" s="68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</row>
    <row r="184" spans="1:213" s="75" customFormat="1" x14ac:dyDescent="0.25">
      <c r="A184" s="1"/>
      <c r="B184" s="76"/>
      <c r="C184" s="76"/>
      <c r="D184" s="77"/>
      <c r="F184" s="78"/>
      <c r="G184" s="79"/>
      <c r="H184" s="74"/>
      <c r="I184" s="68"/>
      <c r="J184" s="68"/>
      <c r="K184" s="68"/>
      <c r="L184" s="68"/>
      <c r="M184" s="68"/>
      <c r="N184" s="68"/>
      <c r="O184" s="68"/>
      <c r="P184" s="68"/>
      <c r="Q184" s="68"/>
      <c r="R184" s="68"/>
      <c r="S184" s="68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</row>
    <row r="185" spans="1:213" s="75" customFormat="1" x14ac:dyDescent="0.25">
      <c r="A185" s="1"/>
      <c r="B185" s="76"/>
      <c r="C185" s="76"/>
      <c r="D185" s="77"/>
      <c r="F185" s="78"/>
      <c r="G185" s="79"/>
      <c r="H185" s="74"/>
      <c r="I185" s="68"/>
      <c r="J185" s="68"/>
      <c r="K185" s="68"/>
      <c r="L185" s="68"/>
      <c r="M185" s="68"/>
      <c r="N185" s="68"/>
      <c r="O185" s="68"/>
      <c r="P185" s="68"/>
      <c r="Q185" s="68"/>
      <c r="R185" s="68"/>
      <c r="S185" s="68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</row>
    <row r="186" spans="1:213" s="75" customFormat="1" x14ac:dyDescent="0.25">
      <c r="A186" s="1"/>
      <c r="B186" s="76"/>
      <c r="C186" s="76"/>
      <c r="D186" s="77"/>
      <c r="F186" s="78"/>
      <c r="G186" s="79"/>
      <c r="H186" s="74"/>
      <c r="I186" s="68"/>
      <c r="J186" s="68"/>
      <c r="K186" s="68"/>
      <c r="L186" s="68"/>
      <c r="M186" s="68"/>
      <c r="N186" s="68"/>
      <c r="O186" s="68"/>
      <c r="P186" s="68"/>
      <c r="Q186" s="68"/>
      <c r="R186" s="68"/>
      <c r="S186" s="68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</row>
    <row r="187" spans="1:213" s="75" customFormat="1" x14ac:dyDescent="0.25">
      <c r="A187" s="1"/>
      <c r="B187" s="76"/>
      <c r="C187" s="76"/>
      <c r="D187" s="77"/>
      <c r="F187" s="78"/>
      <c r="G187" s="79"/>
      <c r="H187" s="74"/>
      <c r="I187" s="68"/>
      <c r="J187" s="68"/>
      <c r="K187" s="68"/>
      <c r="L187" s="68"/>
      <c r="M187" s="68"/>
      <c r="N187" s="68"/>
      <c r="O187" s="68"/>
      <c r="P187" s="68"/>
      <c r="Q187" s="68"/>
      <c r="R187" s="68"/>
      <c r="S187" s="68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</row>
    <row r="188" spans="1:213" s="75" customFormat="1" x14ac:dyDescent="0.25">
      <c r="A188" s="1"/>
      <c r="B188" s="76"/>
      <c r="C188" s="76"/>
      <c r="D188" s="77"/>
      <c r="F188" s="78"/>
      <c r="G188" s="79"/>
      <c r="H188" s="74"/>
      <c r="I188" s="68"/>
      <c r="J188" s="68"/>
      <c r="K188" s="68"/>
      <c r="L188" s="68"/>
      <c r="M188" s="68"/>
      <c r="N188" s="68"/>
      <c r="O188" s="68"/>
      <c r="P188" s="68"/>
      <c r="Q188" s="68"/>
      <c r="R188" s="68"/>
      <c r="S188" s="68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</row>
    <row r="189" spans="1:213" s="75" customFormat="1" x14ac:dyDescent="0.25">
      <c r="A189" s="1"/>
      <c r="B189" s="76"/>
      <c r="C189" s="76"/>
      <c r="D189" s="77"/>
      <c r="F189" s="78"/>
      <c r="G189" s="79"/>
      <c r="H189" s="74"/>
      <c r="I189" s="68"/>
      <c r="J189" s="68"/>
      <c r="K189" s="68"/>
      <c r="L189" s="68"/>
      <c r="M189" s="68"/>
      <c r="N189" s="68"/>
      <c r="O189" s="68"/>
      <c r="P189" s="68"/>
      <c r="Q189" s="68"/>
      <c r="R189" s="68"/>
      <c r="S189" s="68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</row>
    <row r="190" spans="1:213" s="75" customFormat="1" x14ac:dyDescent="0.25">
      <c r="A190" s="1"/>
      <c r="B190" s="76"/>
      <c r="C190" s="76"/>
      <c r="D190" s="77"/>
      <c r="F190" s="78"/>
      <c r="G190" s="79"/>
      <c r="H190" s="74"/>
      <c r="I190" s="68"/>
      <c r="J190" s="68"/>
      <c r="K190" s="68"/>
      <c r="L190" s="68"/>
      <c r="M190" s="68"/>
      <c r="N190" s="68"/>
      <c r="O190" s="68"/>
      <c r="P190" s="68"/>
      <c r="Q190" s="68"/>
      <c r="R190" s="68"/>
      <c r="S190" s="68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</row>
    <row r="191" spans="1:213" s="75" customFormat="1" x14ac:dyDescent="0.25">
      <c r="A191" s="1"/>
      <c r="B191" s="76"/>
      <c r="C191" s="76"/>
      <c r="D191" s="77"/>
      <c r="F191" s="78"/>
      <c r="G191" s="79"/>
      <c r="H191" s="74"/>
      <c r="I191" s="68"/>
      <c r="J191" s="68"/>
      <c r="K191" s="68"/>
      <c r="L191" s="68"/>
      <c r="M191" s="68"/>
      <c r="N191" s="68"/>
      <c r="O191" s="68"/>
      <c r="P191" s="68"/>
      <c r="Q191" s="68"/>
      <c r="R191" s="68"/>
      <c r="S191" s="68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</row>
    <row r="192" spans="1:213" s="75" customFormat="1" x14ac:dyDescent="0.25">
      <c r="A192" s="1"/>
      <c r="B192" s="76"/>
      <c r="C192" s="76"/>
      <c r="D192" s="77"/>
      <c r="F192" s="78"/>
      <c r="G192" s="79"/>
      <c r="H192" s="74"/>
      <c r="I192" s="68"/>
      <c r="J192" s="68"/>
      <c r="K192" s="68"/>
      <c r="L192" s="68"/>
      <c r="M192" s="68"/>
      <c r="N192" s="68"/>
      <c r="O192" s="68"/>
      <c r="P192" s="68"/>
      <c r="Q192" s="68"/>
      <c r="R192" s="68"/>
      <c r="S192" s="68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</row>
    <row r="193" spans="1:213" s="75" customFormat="1" x14ac:dyDescent="0.25">
      <c r="A193" s="1"/>
      <c r="B193" s="76"/>
      <c r="C193" s="76"/>
      <c r="D193" s="77"/>
      <c r="F193" s="78"/>
      <c r="G193" s="79"/>
      <c r="H193" s="74"/>
      <c r="I193" s="68"/>
      <c r="J193" s="68"/>
      <c r="K193" s="68"/>
      <c r="L193" s="68"/>
      <c r="M193" s="68"/>
      <c r="N193" s="68"/>
      <c r="O193" s="68"/>
      <c r="P193" s="68"/>
      <c r="Q193" s="68"/>
      <c r="R193" s="68"/>
      <c r="S193" s="68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</row>
    <row r="194" spans="1:213" s="75" customFormat="1" x14ac:dyDescent="0.25">
      <c r="A194" s="1"/>
      <c r="B194" s="76"/>
      <c r="C194" s="76"/>
      <c r="D194" s="77"/>
      <c r="F194" s="78"/>
      <c r="G194" s="79"/>
      <c r="H194" s="74"/>
      <c r="I194" s="68"/>
      <c r="J194" s="68"/>
      <c r="K194" s="68"/>
      <c r="L194" s="68"/>
      <c r="M194" s="68"/>
      <c r="N194" s="68"/>
      <c r="O194" s="68"/>
      <c r="P194" s="68"/>
      <c r="Q194" s="68"/>
      <c r="R194" s="68"/>
      <c r="S194" s="68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</row>
    <row r="195" spans="1:213" s="75" customFormat="1" x14ac:dyDescent="0.25">
      <c r="A195" s="1"/>
      <c r="B195" s="76"/>
      <c r="C195" s="76"/>
      <c r="D195" s="77"/>
      <c r="F195" s="78"/>
      <c r="G195" s="79"/>
      <c r="H195" s="74"/>
      <c r="I195" s="68"/>
      <c r="J195" s="68"/>
      <c r="K195" s="68"/>
      <c r="L195" s="68"/>
      <c r="M195" s="68"/>
      <c r="N195" s="68"/>
      <c r="O195" s="68"/>
      <c r="P195" s="68"/>
      <c r="Q195" s="68"/>
      <c r="R195" s="68"/>
      <c r="S195" s="68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</row>
    <row r="196" spans="1:213" s="75" customFormat="1" x14ac:dyDescent="0.25">
      <c r="A196" s="1"/>
      <c r="B196" s="76"/>
      <c r="C196" s="76"/>
      <c r="D196" s="77"/>
      <c r="F196" s="78"/>
      <c r="G196" s="79"/>
      <c r="H196" s="74"/>
      <c r="I196" s="68"/>
      <c r="J196" s="68"/>
      <c r="K196" s="68"/>
      <c r="L196" s="68"/>
      <c r="M196" s="68"/>
      <c r="N196" s="68"/>
      <c r="O196" s="68"/>
      <c r="P196" s="68"/>
      <c r="Q196" s="68"/>
      <c r="R196" s="68"/>
      <c r="S196" s="68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</row>
    <row r="197" spans="1:213" s="75" customFormat="1" x14ac:dyDescent="0.25">
      <c r="A197" s="1"/>
      <c r="B197" s="76"/>
      <c r="C197" s="76"/>
      <c r="D197" s="77"/>
      <c r="F197" s="78"/>
      <c r="G197" s="79"/>
      <c r="H197" s="74"/>
      <c r="I197" s="68"/>
      <c r="J197" s="68"/>
      <c r="K197" s="68"/>
      <c r="L197" s="68"/>
      <c r="M197" s="68"/>
      <c r="N197" s="68"/>
      <c r="O197" s="68"/>
      <c r="P197" s="68"/>
      <c r="Q197" s="68"/>
      <c r="R197" s="68"/>
      <c r="S197" s="68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</row>
    <row r="198" spans="1:213" s="75" customFormat="1" x14ac:dyDescent="0.25">
      <c r="A198" s="1"/>
      <c r="B198" s="76"/>
      <c r="C198" s="76"/>
      <c r="D198" s="77"/>
      <c r="F198" s="78"/>
      <c r="G198" s="79"/>
      <c r="H198" s="74"/>
      <c r="I198" s="68"/>
      <c r="J198" s="68"/>
      <c r="K198" s="68"/>
      <c r="L198" s="68"/>
      <c r="M198" s="68"/>
      <c r="N198" s="68"/>
      <c r="O198" s="68"/>
      <c r="P198" s="68"/>
      <c r="Q198" s="68"/>
      <c r="R198" s="68"/>
      <c r="S198" s="68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</row>
    <row r="199" spans="1:213" s="75" customFormat="1" x14ac:dyDescent="0.25">
      <c r="A199" s="1"/>
      <c r="B199" s="76"/>
      <c r="C199" s="76"/>
      <c r="D199" s="77"/>
      <c r="F199" s="78"/>
      <c r="G199" s="79"/>
      <c r="H199" s="74"/>
      <c r="I199" s="68"/>
      <c r="J199" s="68"/>
      <c r="K199" s="68"/>
      <c r="L199" s="68"/>
      <c r="M199" s="68"/>
      <c r="N199" s="68"/>
      <c r="O199" s="68"/>
      <c r="P199" s="68"/>
      <c r="Q199" s="68"/>
      <c r="R199" s="68"/>
      <c r="S199" s="68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</row>
    <row r="200" spans="1:213" s="75" customFormat="1" x14ac:dyDescent="0.25">
      <c r="A200" s="1"/>
      <c r="B200" s="76"/>
      <c r="C200" s="76"/>
      <c r="D200" s="77"/>
      <c r="F200" s="78"/>
      <c r="G200" s="79"/>
      <c r="H200" s="74"/>
      <c r="I200" s="68"/>
      <c r="J200" s="68"/>
      <c r="K200" s="68"/>
      <c r="L200" s="68"/>
      <c r="M200" s="68"/>
      <c r="N200" s="68"/>
      <c r="O200" s="68"/>
      <c r="P200" s="68"/>
      <c r="Q200" s="68"/>
      <c r="R200" s="68"/>
      <c r="S200" s="68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</row>
    <row r="201" spans="1:213" s="75" customFormat="1" x14ac:dyDescent="0.25">
      <c r="A201" s="1"/>
      <c r="B201" s="76"/>
      <c r="C201" s="76"/>
      <c r="D201" s="77"/>
      <c r="F201" s="78"/>
      <c r="G201" s="79"/>
      <c r="H201" s="74"/>
      <c r="I201" s="68"/>
      <c r="J201" s="68"/>
      <c r="K201" s="68"/>
      <c r="L201" s="68"/>
      <c r="M201" s="68"/>
      <c r="N201" s="68"/>
      <c r="O201" s="68"/>
      <c r="P201" s="68"/>
      <c r="Q201" s="68"/>
      <c r="R201" s="68"/>
      <c r="S201" s="68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</row>
    <row r="202" spans="1:213" s="75" customFormat="1" x14ac:dyDescent="0.25">
      <c r="A202" s="1"/>
      <c r="B202" s="76"/>
      <c r="C202" s="76"/>
      <c r="D202" s="77"/>
      <c r="F202" s="78"/>
      <c r="G202" s="79"/>
      <c r="H202" s="74"/>
      <c r="I202" s="68"/>
      <c r="J202" s="68"/>
      <c r="K202" s="68"/>
      <c r="L202" s="68"/>
      <c r="M202" s="68"/>
      <c r="N202" s="68"/>
      <c r="O202" s="68"/>
      <c r="P202" s="68"/>
      <c r="Q202" s="68"/>
      <c r="R202" s="68"/>
      <c r="S202" s="68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</row>
    <row r="203" spans="1:213" s="75" customFormat="1" x14ac:dyDescent="0.25">
      <c r="A203" s="1"/>
      <c r="B203" s="76"/>
      <c r="C203" s="76"/>
      <c r="D203" s="77"/>
      <c r="F203" s="78"/>
      <c r="G203" s="79"/>
      <c r="H203" s="74"/>
      <c r="I203" s="68"/>
      <c r="J203" s="68"/>
      <c r="K203" s="68"/>
      <c r="L203" s="68"/>
      <c r="M203" s="68"/>
      <c r="N203" s="68"/>
      <c r="O203" s="68"/>
      <c r="P203" s="68"/>
      <c r="Q203" s="68"/>
      <c r="R203" s="68"/>
      <c r="S203" s="68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</row>
    <row r="204" spans="1:213" s="75" customFormat="1" x14ac:dyDescent="0.25">
      <c r="A204" s="1"/>
      <c r="B204" s="76"/>
      <c r="C204" s="76"/>
      <c r="D204" s="77"/>
      <c r="F204" s="78"/>
      <c r="G204" s="79"/>
      <c r="H204" s="74"/>
      <c r="I204" s="68"/>
      <c r="J204" s="68"/>
      <c r="K204" s="68"/>
      <c r="L204" s="68"/>
      <c r="M204" s="68"/>
      <c r="N204" s="68"/>
      <c r="O204" s="68"/>
      <c r="P204" s="68"/>
      <c r="Q204" s="68"/>
      <c r="R204" s="68"/>
      <c r="S204" s="68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</row>
    <row r="205" spans="1:213" s="75" customFormat="1" x14ac:dyDescent="0.25">
      <c r="A205" s="1"/>
      <c r="B205" s="76"/>
      <c r="C205" s="76"/>
      <c r="D205" s="77"/>
      <c r="F205" s="78"/>
      <c r="G205" s="79"/>
      <c r="H205" s="74"/>
      <c r="I205" s="68"/>
      <c r="J205" s="68"/>
      <c r="K205" s="68"/>
      <c r="L205" s="68"/>
      <c r="M205" s="68"/>
      <c r="N205" s="68"/>
      <c r="O205" s="68"/>
      <c r="P205" s="68"/>
      <c r="Q205" s="68"/>
      <c r="R205" s="68"/>
      <c r="S205" s="68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</row>
    <row r="206" spans="1:213" s="75" customFormat="1" x14ac:dyDescent="0.25">
      <c r="A206" s="1"/>
      <c r="B206" s="76"/>
      <c r="C206" s="76"/>
      <c r="D206" s="77"/>
      <c r="F206" s="78"/>
      <c r="G206" s="79"/>
      <c r="H206" s="74"/>
      <c r="I206" s="68"/>
      <c r="J206" s="68"/>
      <c r="K206" s="68"/>
      <c r="L206" s="68"/>
      <c r="M206" s="68"/>
      <c r="N206" s="68"/>
      <c r="O206" s="68"/>
      <c r="P206" s="68"/>
      <c r="Q206" s="68"/>
      <c r="R206" s="68"/>
      <c r="S206" s="68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</row>
    <row r="207" spans="1:213" s="75" customFormat="1" x14ac:dyDescent="0.25">
      <c r="A207" s="1"/>
      <c r="B207" s="76"/>
      <c r="C207" s="76"/>
      <c r="D207" s="77"/>
      <c r="F207" s="78"/>
      <c r="G207" s="79"/>
      <c r="H207" s="74"/>
      <c r="I207" s="68"/>
      <c r="J207" s="68"/>
      <c r="K207" s="68"/>
      <c r="L207" s="68"/>
      <c r="M207" s="68"/>
      <c r="N207" s="68"/>
      <c r="O207" s="68"/>
      <c r="P207" s="68"/>
      <c r="Q207" s="68"/>
      <c r="R207" s="68"/>
      <c r="S207" s="68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</row>
    <row r="208" spans="1:213" s="75" customFormat="1" x14ac:dyDescent="0.25">
      <c r="A208" s="1"/>
      <c r="B208" s="76"/>
      <c r="C208" s="76"/>
      <c r="D208" s="77"/>
      <c r="F208" s="78"/>
      <c r="G208" s="79"/>
      <c r="H208" s="74"/>
      <c r="I208" s="68"/>
      <c r="J208" s="68"/>
      <c r="K208" s="68"/>
      <c r="L208" s="68"/>
      <c r="M208" s="68"/>
      <c r="N208" s="68"/>
      <c r="O208" s="68"/>
      <c r="P208" s="68"/>
      <c r="Q208" s="68"/>
      <c r="R208" s="68"/>
      <c r="S208" s="68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</row>
    <row r="209" spans="1:213" s="75" customFormat="1" x14ac:dyDescent="0.25">
      <c r="A209" s="1"/>
      <c r="B209" s="76"/>
      <c r="C209" s="76"/>
      <c r="D209" s="77"/>
      <c r="F209" s="78"/>
      <c r="G209" s="79"/>
      <c r="H209" s="74"/>
      <c r="I209" s="68"/>
      <c r="J209" s="68"/>
      <c r="K209" s="68"/>
      <c r="L209" s="68"/>
      <c r="M209" s="68"/>
      <c r="N209" s="68"/>
      <c r="O209" s="68"/>
      <c r="P209" s="68"/>
      <c r="Q209" s="68"/>
      <c r="R209" s="68"/>
      <c r="S209" s="68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</row>
    <row r="210" spans="1:213" s="75" customFormat="1" x14ac:dyDescent="0.25">
      <c r="A210" s="1"/>
      <c r="B210" s="76"/>
      <c r="C210" s="76"/>
      <c r="D210" s="77"/>
      <c r="F210" s="78"/>
      <c r="G210" s="79"/>
      <c r="H210" s="74"/>
      <c r="I210" s="68"/>
      <c r="J210" s="68"/>
      <c r="K210" s="68"/>
      <c r="L210" s="68"/>
      <c r="M210" s="68"/>
      <c r="N210" s="68"/>
      <c r="O210" s="68"/>
      <c r="P210" s="68"/>
      <c r="Q210" s="68"/>
      <c r="R210" s="68"/>
      <c r="S210" s="68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</row>
    <row r="211" spans="1:213" s="75" customFormat="1" x14ac:dyDescent="0.25">
      <c r="A211" s="1"/>
      <c r="B211" s="76"/>
      <c r="C211" s="76"/>
      <c r="D211" s="77"/>
      <c r="F211" s="78"/>
      <c r="G211" s="79"/>
      <c r="H211" s="74"/>
      <c r="I211" s="68"/>
      <c r="J211" s="68"/>
      <c r="K211" s="68"/>
      <c r="L211" s="68"/>
      <c r="M211" s="68"/>
      <c r="N211" s="68"/>
      <c r="O211" s="68"/>
      <c r="P211" s="68"/>
      <c r="Q211" s="68"/>
      <c r="R211" s="68"/>
      <c r="S211" s="68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</row>
    <row r="212" spans="1:213" s="75" customFormat="1" x14ac:dyDescent="0.25">
      <c r="A212" s="1"/>
      <c r="B212" s="76"/>
      <c r="C212" s="76"/>
      <c r="D212" s="77"/>
      <c r="F212" s="78"/>
      <c r="G212" s="79"/>
      <c r="H212" s="74"/>
      <c r="I212" s="68"/>
      <c r="J212" s="68"/>
      <c r="K212" s="68"/>
      <c r="L212" s="68"/>
      <c r="M212" s="68"/>
      <c r="N212" s="68"/>
      <c r="O212" s="68"/>
      <c r="P212" s="68"/>
      <c r="Q212" s="68"/>
      <c r="R212" s="68"/>
      <c r="S212" s="68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</row>
    <row r="213" spans="1:213" s="75" customFormat="1" x14ac:dyDescent="0.25">
      <c r="A213" s="1"/>
      <c r="B213" s="76"/>
      <c r="C213" s="76"/>
      <c r="D213" s="77"/>
      <c r="F213" s="78"/>
      <c r="G213" s="79"/>
      <c r="H213" s="74"/>
      <c r="I213" s="68"/>
      <c r="J213" s="68"/>
      <c r="K213" s="68"/>
      <c r="L213" s="68"/>
      <c r="M213" s="68"/>
      <c r="N213" s="68"/>
      <c r="O213" s="68"/>
      <c r="P213" s="68"/>
      <c r="Q213" s="68"/>
      <c r="R213" s="68"/>
      <c r="S213" s="68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</row>
    <row r="214" spans="1:213" s="75" customFormat="1" x14ac:dyDescent="0.25">
      <c r="A214" s="1"/>
      <c r="B214" s="76"/>
      <c r="C214" s="76"/>
      <c r="D214" s="77"/>
      <c r="F214" s="78"/>
      <c r="G214" s="79"/>
      <c r="H214" s="74"/>
      <c r="I214" s="68"/>
      <c r="J214" s="68"/>
      <c r="K214" s="68"/>
      <c r="L214" s="68"/>
      <c r="M214" s="68"/>
      <c r="N214" s="68"/>
      <c r="O214" s="68"/>
      <c r="P214" s="68"/>
      <c r="Q214" s="68"/>
      <c r="R214" s="68"/>
      <c r="S214" s="68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</row>
    <row r="215" spans="1:213" s="75" customFormat="1" x14ac:dyDescent="0.25">
      <c r="A215" s="1"/>
      <c r="B215" s="76"/>
      <c r="C215" s="76"/>
      <c r="D215" s="77"/>
      <c r="F215" s="78"/>
      <c r="G215" s="79"/>
      <c r="H215" s="74"/>
      <c r="I215" s="68"/>
      <c r="J215" s="68"/>
      <c r="K215" s="68"/>
      <c r="L215" s="68"/>
      <c r="M215" s="68"/>
      <c r="N215" s="68"/>
      <c r="O215" s="68"/>
      <c r="P215" s="68"/>
      <c r="Q215" s="68"/>
      <c r="R215" s="68"/>
      <c r="S215" s="68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</row>
    <row r="216" spans="1:213" s="75" customFormat="1" x14ac:dyDescent="0.25">
      <c r="A216" s="1"/>
      <c r="B216" s="76"/>
      <c r="C216" s="76"/>
      <c r="D216" s="77"/>
      <c r="F216" s="78"/>
      <c r="G216" s="79"/>
      <c r="H216" s="74"/>
      <c r="I216" s="68"/>
      <c r="J216" s="68"/>
      <c r="K216" s="68"/>
      <c r="L216" s="68"/>
      <c r="M216" s="68"/>
      <c r="N216" s="68"/>
      <c r="O216" s="68"/>
      <c r="P216" s="68"/>
      <c r="Q216" s="68"/>
      <c r="R216" s="68"/>
      <c r="S216" s="68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</row>
    <row r="217" spans="1:213" s="75" customFormat="1" x14ac:dyDescent="0.25">
      <c r="A217" s="1"/>
      <c r="B217" s="76"/>
      <c r="C217" s="76"/>
      <c r="D217" s="77"/>
      <c r="F217" s="78"/>
      <c r="G217" s="79"/>
      <c r="H217" s="74"/>
      <c r="I217" s="68"/>
      <c r="J217" s="68"/>
      <c r="K217" s="68"/>
      <c r="L217" s="68"/>
      <c r="M217" s="68"/>
      <c r="N217" s="68"/>
      <c r="O217" s="68"/>
      <c r="P217" s="68"/>
      <c r="Q217" s="68"/>
      <c r="R217" s="68"/>
      <c r="S217" s="68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</row>
    <row r="218" spans="1:213" s="75" customFormat="1" x14ac:dyDescent="0.25">
      <c r="A218" s="1"/>
      <c r="B218" s="76"/>
      <c r="C218" s="76"/>
      <c r="D218" s="77"/>
      <c r="F218" s="78"/>
      <c r="G218" s="79"/>
      <c r="H218" s="74"/>
      <c r="I218" s="68"/>
      <c r="J218" s="68"/>
      <c r="K218" s="68"/>
      <c r="L218" s="68"/>
      <c r="M218" s="68"/>
      <c r="N218" s="68"/>
      <c r="O218" s="68"/>
      <c r="P218" s="68"/>
      <c r="Q218" s="68"/>
      <c r="R218" s="68"/>
      <c r="S218" s="68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</row>
    <row r="219" spans="1:213" s="75" customFormat="1" x14ac:dyDescent="0.25">
      <c r="A219" s="1"/>
      <c r="B219" s="76"/>
      <c r="C219" s="76"/>
      <c r="D219" s="77"/>
      <c r="F219" s="78"/>
      <c r="G219" s="79"/>
      <c r="H219" s="74"/>
      <c r="I219" s="68"/>
      <c r="J219" s="68"/>
      <c r="K219" s="68"/>
      <c r="L219" s="68"/>
      <c r="M219" s="68"/>
      <c r="N219" s="68"/>
      <c r="O219" s="68"/>
      <c r="P219" s="68"/>
      <c r="Q219" s="68"/>
      <c r="R219" s="68"/>
      <c r="S219" s="68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</row>
    <row r="220" spans="1:213" s="75" customFormat="1" x14ac:dyDescent="0.25">
      <c r="A220" s="1"/>
      <c r="B220" s="76"/>
      <c r="C220" s="76"/>
      <c r="D220" s="77"/>
      <c r="F220" s="78"/>
      <c r="G220" s="79"/>
      <c r="H220" s="74"/>
      <c r="I220" s="68"/>
      <c r="J220" s="68"/>
      <c r="K220" s="68"/>
      <c r="L220" s="68"/>
      <c r="M220" s="68"/>
      <c r="N220" s="68"/>
      <c r="O220" s="68"/>
      <c r="P220" s="68"/>
      <c r="Q220" s="68"/>
      <c r="R220" s="68"/>
      <c r="S220" s="68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</row>
    <row r="221" spans="1:213" s="75" customFormat="1" x14ac:dyDescent="0.25">
      <c r="A221" s="1"/>
      <c r="B221" s="76"/>
      <c r="C221" s="76"/>
      <c r="D221" s="77"/>
      <c r="F221" s="78"/>
      <c r="G221" s="79"/>
      <c r="H221" s="74"/>
      <c r="I221" s="68"/>
      <c r="J221" s="68"/>
      <c r="K221" s="68"/>
      <c r="L221" s="68"/>
      <c r="M221" s="68"/>
      <c r="N221" s="68"/>
      <c r="O221" s="68"/>
      <c r="P221" s="68"/>
      <c r="Q221" s="68"/>
      <c r="R221" s="68"/>
      <c r="S221" s="68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</row>
    <row r="222" spans="1:213" s="75" customFormat="1" x14ac:dyDescent="0.25">
      <c r="A222" s="1"/>
      <c r="B222" s="76"/>
      <c r="C222" s="76"/>
      <c r="D222" s="77"/>
      <c r="F222" s="78"/>
      <c r="G222" s="79"/>
      <c r="H222" s="74"/>
      <c r="I222" s="68"/>
      <c r="J222" s="68"/>
      <c r="K222" s="68"/>
      <c r="L222" s="68"/>
      <c r="M222" s="68"/>
      <c r="N222" s="68"/>
      <c r="O222" s="68"/>
      <c r="P222" s="68"/>
      <c r="Q222" s="68"/>
      <c r="R222" s="68"/>
      <c r="S222" s="68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</row>
    <row r="223" spans="1:213" s="75" customFormat="1" x14ac:dyDescent="0.25">
      <c r="A223" s="1"/>
      <c r="B223" s="76"/>
      <c r="C223" s="76"/>
      <c r="D223" s="77"/>
      <c r="F223" s="78"/>
      <c r="G223" s="79"/>
      <c r="H223" s="74"/>
      <c r="I223" s="68"/>
      <c r="J223" s="68"/>
      <c r="K223" s="68"/>
      <c r="L223" s="68"/>
      <c r="M223" s="68"/>
      <c r="N223" s="68"/>
      <c r="O223" s="68"/>
      <c r="P223" s="68"/>
      <c r="Q223" s="68"/>
      <c r="R223" s="68"/>
      <c r="S223" s="68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</row>
    <row r="224" spans="1:213" s="75" customFormat="1" x14ac:dyDescent="0.25">
      <c r="A224" s="1"/>
      <c r="B224" s="76"/>
      <c r="C224" s="76"/>
      <c r="D224" s="77"/>
      <c r="F224" s="78"/>
      <c r="G224" s="79"/>
      <c r="H224" s="74"/>
      <c r="I224" s="68"/>
      <c r="J224" s="68"/>
      <c r="K224" s="68"/>
      <c r="L224" s="68"/>
      <c r="M224" s="68"/>
      <c r="N224" s="68"/>
      <c r="O224" s="68"/>
      <c r="P224" s="68"/>
      <c r="Q224" s="68"/>
      <c r="R224" s="68"/>
      <c r="S224" s="68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</row>
    <row r="225" spans="1:213" s="75" customFormat="1" x14ac:dyDescent="0.25">
      <c r="A225" s="1"/>
      <c r="B225" s="76"/>
      <c r="C225" s="76"/>
      <c r="D225" s="77"/>
      <c r="F225" s="78"/>
      <c r="G225" s="79"/>
      <c r="H225" s="74"/>
      <c r="I225" s="68"/>
      <c r="J225" s="68"/>
      <c r="K225" s="68"/>
      <c r="L225" s="68"/>
      <c r="M225" s="68"/>
      <c r="N225" s="68"/>
      <c r="O225" s="68"/>
      <c r="P225" s="68"/>
      <c r="Q225" s="68"/>
      <c r="R225" s="68"/>
      <c r="S225" s="68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</row>
    <row r="226" spans="1:213" s="75" customFormat="1" x14ac:dyDescent="0.25">
      <c r="A226" s="1"/>
      <c r="B226" s="76"/>
      <c r="C226" s="76"/>
      <c r="D226" s="77"/>
      <c r="F226" s="78"/>
      <c r="G226" s="79"/>
      <c r="H226" s="74"/>
      <c r="I226" s="68"/>
      <c r="J226" s="68"/>
      <c r="K226" s="68"/>
      <c r="L226" s="68"/>
      <c r="M226" s="68"/>
      <c r="N226" s="68"/>
      <c r="O226" s="68"/>
      <c r="P226" s="68"/>
      <c r="Q226" s="68"/>
      <c r="R226" s="68"/>
      <c r="S226" s="68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</row>
    <row r="227" spans="1:213" s="75" customFormat="1" x14ac:dyDescent="0.25">
      <c r="A227" s="1"/>
      <c r="B227" s="76"/>
      <c r="C227" s="76"/>
      <c r="D227" s="77"/>
      <c r="F227" s="78"/>
      <c r="G227" s="79"/>
      <c r="H227" s="74"/>
      <c r="I227" s="68"/>
      <c r="J227" s="68"/>
      <c r="K227" s="68"/>
      <c r="L227" s="68"/>
      <c r="M227" s="68"/>
      <c r="N227" s="68"/>
      <c r="O227" s="68"/>
      <c r="P227" s="68"/>
      <c r="Q227" s="68"/>
      <c r="R227" s="68"/>
      <c r="S227" s="68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</row>
    <row r="228" spans="1:213" s="75" customFormat="1" x14ac:dyDescent="0.25">
      <c r="A228" s="1"/>
      <c r="B228" s="76"/>
      <c r="C228" s="76"/>
      <c r="D228" s="77"/>
      <c r="F228" s="78"/>
      <c r="G228" s="79"/>
      <c r="H228" s="74"/>
      <c r="I228" s="68"/>
      <c r="J228" s="68"/>
      <c r="K228" s="68"/>
      <c r="L228" s="68"/>
      <c r="M228" s="68"/>
      <c r="N228" s="68"/>
      <c r="O228" s="68"/>
      <c r="P228" s="68"/>
      <c r="Q228" s="68"/>
      <c r="R228" s="68"/>
      <c r="S228" s="68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</row>
    <row r="229" spans="1:213" s="75" customFormat="1" x14ac:dyDescent="0.25">
      <c r="A229" s="1"/>
      <c r="B229" s="76"/>
      <c r="C229" s="76"/>
      <c r="D229" s="77"/>
      <c r="F229" s="78"/>
      <c r="G229" s="79"/>
      <c r="H229" s="74"/>
      <c r="I229" s="68"/>
      <c r="J229" s="68"/>
      <c r="K229" s="68"/>
      <c r="L229" s="68"/>
      <c r="M229" s="68"/>
      <c r="N229" s="68"/>
      <c r="O229" s="68"/>
      <c r="P229" s="68"/>
      <c r="Q229" s="68"/>
      <c r="R229" s="68"/>
      <c r="S229" s="68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</row>
    <row r="230" spans="1:213" s="75" customFormat="1" x14ac:dyDescent="0.25">
      <c r="A230" s="1"/>
      <c r="B230" s="76"/>
      <c r="C230" s="76"/>
      <c r="D230" s="77"/>
      <c r="F230" s="78"/>
      <c r="G230" s="79"/>
      <c r="H230" s="74"/>
      <c r="I230" s="68"/>
      <c r="J230" s="68"/>
      <c r="K230" s="68"/>
      <c r="L230" s="68"/>
      <c r="M230" s="68"/>
      <c r="N230" s="68"/>
      <c r="O230" s="68"/>
      <c r="P230" s="68"/>
      <c r="Q230" s="68"/>
      <c r="R230" s="68"/>
      <c r="S230" s="68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</row>
    <row r="231" spans="1:213" s="75" customFormat="1" x14ac:dyDescent="0.25">
      <c r="A231" s="1"/>
      <c r="B231" s="76"/>
      <c r="C231" s="76"/>
      <c r="D231" s="77"/>
      <c r="F231" s="78"/>
      <c r="G231" s="79"/>
      <c r="H231" s="74"/>
      <c r="I231" s="68"/>
      <c r="J231" s="68"/>
      <c r="K231" s="68"/>
      <c r="L231" s="68"/>
      <c r="M231" s="68"/>
      <c r="N231" s="68"/>
      <c r="O231" s="68"/>
      <c r="P231" s="68"/>
      <c r="Q231" s="68"/>
      <c r="R231" s="68"/>
      <c r="S231" s="68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</row>
    <row r="232" spans="1:213" s="75" customFormat="1" x14ac:dyDescent="0.25">
      <c r="A232" s="1"/>
      <c r="B232" s="76"/>
      <c r="C232" s="76"/>
      <c r="D232" s="77"/>
      <c r="F232" s="78"/>
      <c r="G232" s="79"/>
      <c r="H232" s="74"/>
      <c r="I232" s="68"/>
      <c r="J232" s="68"/>
      <c r="K232" s="68"/>
      <c r="L232" s="68"/>
      <c r="M232" s="68"/>
      <c r="N232" s="68"/>
      <c r="O232" s="68"/>
      <c r="P232" s="68"/>
      <c r="Q232" s="68"/>
      <c r="R232" s="68"/>
      <c r="S232" s="68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</row>
    <row r="233" spans="1:213" s="75" customFormat="1" x14ac:dyDescent="0.25">
      <c r="A233" s="1"/>
      <c r="B233" s="76"/>
      <c r="C233" s="76"/>
      <c r="D233" s="77"/>
      <c r="F233" s="78"/>
      <c r="G233" s="79"/>
      <c r="H233" s="74"/>
      <c r="I233" s="68"/>
      <c r="J233" s="68"/>
      <c r="K233" s="68"/>
      <c r="L233" s="68"/>
      <c r="M233" s="68"/>
      <c r="N233" s="68"/>
      <c r="O233" s="68"/>
      <c r="P233" s="68"/>
      <c r="Q233" s="68"/>
      <c r="R233" s="68"/>
      <c r="S233" s="68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</row>
    <row r="234" spans="1:213" s="75" customFormat="1" x14ac:dyDescent="0.25">
      <c r="A234" s="1"/>
      <c r="B234" s="76"/>
      <c r="C234" s="76"/>
      <c r="D234" s="77"/>
      <c r="F234" s="78"/>
      <c r="G234" s="79"/>
      <c r="H234" s="74"/>
      <c r="I234" s="68"/>
      <c r="J234" s="68"/>
      <c r="K234" s="68"/>
      <c r="L234" s="68"/>
      <c r="M234" s="68"/>
      <c r="N234" s="68"/>
      <c r="O234" s="68"/>
      <c r="P234" s="68"/>
      <c r="Q234" s="68"/>
      <c r="R234" s="68"/>
      <c r="S234" s="68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</row>
    <row r="235" spans="1:213" s="75" customFormat="1" x14ac:dyDescent="0.25">
      <c r="A235" s="1"/>
      <c r="B235" s="76"/>
      <c r="C235" s="76"/>
      <c r="D235" s="77"/>
      <c r="F235" s="78"/>
      <c r="G235" s="79"/>
      <c r="H235" s="74"/>
      <c r="I235" s="68"/>
      <c r="J235" s="68"/>
      <c r="K235" s="68"/>
      <c r="L235" s="68"/>
      <c r="M235" s="68"/>
      <c r="N235" s="68"/>
      <c r="O235" s="68"/>
      <c r="P235" s="68"/>
      <c r="Q235" s="68"/>
      <c r="R235" s="68"/>
      <c r="S235" s="68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</row>
    <row r="236" spans="1:213" s="75" customFormat="1" x14ac:dyDescent="0.25">
      <c r="A236" s="1"/>
      <c r="B236" s="76"/>
      <c r="C236" s="76"/>
      <c r="D236" s="77"/>
      <c r="F236" s="78"/>
      <c r="G236" s="79"/>
      <c r="H236" s="74"/>
      <c r="I236" s="68"/>
      <c r="J236" s="68"/>
      <c r="K236" s="68"/>
      <c r="L236" s="68"/>
      <c r="M236" s="68"/>
      <c r="N236" s="68"/>
      <c r="O236" s="68"/>
      <c r="P236" s="68"/>
      <c r="Q236" s="68"/>
      <c r="R236" s="68"/>
      <c r="S236" s="68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</row>
    <row r="237" spans="1:213" s="75" customFormat="1" x14ac:dyDescent="0.25">
      <c r="A237" s="1"/>
      <c r="B237" s="76"/>
      <c r="C237" s="76"/>
      <c r="D237" s="77"/>
      <c r="F237" s="78"/>
      <c r="G237" s="79"/>
      <c r="H237" s="74"/>
      <c r="I237" s="68"/>
      <c r="J237" s="68"/>
      <c r="K237" s="68"/>
      <c r="L237" s="68"/>
      <c r="M237" s="68"/>
      <c r="N237" s="68"/>
      <c r="O237" s="68"/>
      <c r="P237" s="68"/>
      <c r="Q237" s="68"/>
      <c r="R237" s="68"/>
      <c r="S237" s="68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</row>
    <row r="238" spans="1:213" s="75" customFormat="1" x14ac:dyDescent="0.25">
      <c r="A238" s="1"/>
      <c r="B238" s="76"/>
      <c r="C238" s="76"/>
      <c r="D238" s="77"/>
      <c r="F238" s="78"/>
      <c r="G238" s="79"/>
      <c r="H238" s="74"/>
      <c r="I238" s="68"/>
      <c r="J238" s="68"/>
      <c r="K238" s="68"/>
      <c r="L238" s="68"/>
      <c r="M238" s="68"/>
      <c r="N238" s="68"/>
      <c r="O238" s="68"/>
      <c r="P238" s="68"/>
      <c r="Q238" s="68"/>
      <c r="R238" s="68"/>
      <c r="S238" s="68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</row>
    <row r="239" spans="1:213" s="75" customFormat="1" x14ac:dyDescent="0.25">
      <c r="A239" s="1"/>
      <c r="B239" s="76"/>
      <c r="C239" s="76"/>
      <c r="D239" s="77"/>
      <c r="F239" s="78"/>
      <c r="G239" s="79"/>
      <c r="H239" s="74"/>
      <c r="I239" s="68"/>
      <c r="J239" s="68"/>
      <c r="K239" s="68"/>
      <c r="L239" s="68"/>
      <c r="M239" s="68"/>
      <c r="N239" s="68"/>
      <c r="O239" s="68"/>
      <c r="P239" s="68"/>
      <c r="Q239" s="68"/>
      <c r="R239" s="68"/>
      <c r="S239" s="68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</row>
    <row r="240" spans="1:213" s="75" customFormat="1" x14ac:dyDescent="0.25">
      <c r="A240" s="1"/>
      <c r="B240" s="76"/>
      <c r="C240" s="76"/>
      <c r="D240" s="77"/>
      <c r="F240" s="78"/>
      <c r="G240" s="79"/>
      <c r="H240" s="74"/>
      <c r="I240" s="68"/>
      <c r="J240" s="68"/>
      <c r="K240" s="68"/>
      <c r="L240" s="68"/>
      <c r="M240" s="68"/>
      <c r="N240" s="68"/>
      <c r="O240" s="68"/>
      <c r="P240" s="68"/>
      <c r="Q240" s="68"/>
      <c r="R240" s="68"/>
      <c r="S240" s="68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</row>
    <row r="241" spans="1:213" s="75" customFormat="1" x14ac:dyDescent="0.25">
      <c r="A241" s="1"/>
      <c r="B241" s="76"/>
      <c r="C241" s="76"/>
      <c r="D241" s="77"/>
      <c r="F241" s="78"/>
      <c r="G241" s="79"/>
      <c r="H241" s="74"/>
      <c r="I241" s="68"/>
      <c r="J241" s="68"/>
      <c r="K241" s="68"/>
      <c r="L241" s="68"/>
      <c r="M241" s="68"/>
      <c r="N241" s="68"/>
      <c r="O241" s="68"/>
      <c r="P241" s="68"/>
      <c r="Q241" s="68"/>
      <c r="R241" s="68"/>
      <c r="S241" s="68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</row>
    <row r="242" spans="1:213" s="75" customFormat="1" x14ac:dyDescent="0.25">
      <c r="A242" s="1"/>
      <c r="B242" s="76"/>
      <c r="C242" s="76"/>
      <c r="D242" s="77"/>
      <c r="F242" s="78"/>
      <c r="G242" s="79"/>
      <c r="H242" s="74"/>
      <c r="I242" s="68"/>
      <c r="J242" s="68"/>
      <c r="K242" s="68"/>
      <c r="L242" s="68"/>
      <c r="M242" s="68"/>
      <c r="N242" s="68"/>
      <c r="O242" s="68"/>
      <c r="P242" s="68"/>
      <c r="Q242" s="68"/>
      <c r="R242" s="68"/>
      <c r="S242" s="68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</row>
    <row r="243" spans="1:213" s="75" customFormat="1" x14ac:dyDescent="0.25">
      <c r="A243" s="1"/>
      <c r="B243" s="76"/>
      <c r="C243" s="76"/>
      <c r="D243" s="77"/>
      <c r="F243" s="78"/>
      <c r="G243" s="79"/>
      <c r="H243" s="74"/>
      <c r="I243" s="68"/>
      <c r="J243" s="68"/>
      <c r="K243" s="68"/>
      <c r="L243" s="68"/>
      <c r="M243" s="68"/>
      <c r="N243" s="68"/>
      <c r="O243" s="68"/>
      <c r="P243" s="68"/>
      <c r="Q243" s="68"/>
      <c r="R243" s="68"/>
      <c r="S243" s="68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</row>
    <row r="244" spans="1:213" s="75" customFormat="1" x14ac:dyDescent="0.25">
      <c r="A244" s="1"/>
      <c r="B244" s="76"/>
      <c r="C244" s="76"/>
      <c r="D244" s="77"/>
      <c r="F244" s="78"/>
      <c r="G244" s="79"/>
      <c r="H244" s="74"/>
      <c r="I244" s="68"/>
      <c r="J244" s="68"/>
      <c r="K244" s="68"/>
      <c r="L244" s="68"/>
      <c r="M244" s="68"/>
      <c r="N244" s="68"/>
      <c r="O244" s="68"/>
      <c r="P244" s="68"/>
      <c r="Q244" s="68"/>
      <c r="R244" s="68"/>
      <c r="S244" s="68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</row>
    <row r="245" spans="1:213" s="75" customFormat="1" x14ac:dyDescent="0.25">
      <c r="A245" s="1"/>
      <c r="B245" s="76"/>
      <c r="C245" s="76"/>
      <c r="D245" s="77"/>
      <c r="F245" s="78"/>
      <c r="G245" s="79"/>
      <c r="H245" s="74"/>
      <c r="I245" s="68"/>
      <c r="J245" s="68"/>
      <c r="K245" s="68"/>
      <c r="L245" s="68"/>
      <c r="M245" s="68"/>
      <c r="N245" s="68"/>
      <c r="O245" s="68"/>
      <c r="P245" s="68"/>
      <c r="Q245" s="68"/>
      <c r="R245" s="68"/>
      <c r="S245" s="68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</row>
    <row r="246" spans="1:213" s="75" customFormat="1" x14ac:dyDescent="0.25">
      <c r="A246" s="1"/>
      <c r="B246" s="76"/>
      <c r="C246" s="76"/>
      <c r="D246" s="77"/>
      <c r="F246" s="78"/>
      <c r="G246" s="79"/>
      <c r="H246" s="74"/>
      <c r="I246" s="68"/>
      <c r="J246" s="68"/>
      <c r="K246" s="68"/>
      <c r="L246" s="68"/>
      <c r="M246" s="68"/>
      <c r="N246" s="68"/>
      <c r="O246" s="68"/>
      <c r="P246" s="68"/>
      <c r="Q246" s="68"/>
      <c r="R246" s="68"/>
      <c r="S246" s="68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</row>
    <row r="247" spans="1:213" s="75" customFormat="1" x14ac:dyDescent="0.25">
      <c r="A247" s="1"/>
      <c r="B247" s="76"/>
      <c r="C247" s="76"/>
      <c r="D247" s="77"/>
      <c r="F247" s="78"/>
      <c r="G247" s="79"/>
      <c r="H247" s="74"/>
      <c r="I247" s="68"/>
      <c r="J247" s="68"/>
      <c r="K247" s="68"/>
      <c r="L247" s="68"/>
      <c r="M247" s="68"/>
      <c r="N247" s="68"/>
      <c r="O247" s="68"/>
      <c r="P247" s="68"/>
      <c r="Q247" s="68"/>
      <c r="R247" s="68"/>
      <c r="S247" s="68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</row>
    <row r="248" spans="1:213" s="75" customFormat="1" x14ac:dyDescent="0.25">
      <c r="A248" s="1"/>
      <c r="B248" s="76"/>
      <c r="C248" s="76"/>
      <c r="D248" s="77"/>
      <c r="F248" s="78"/>
      <c r="G248" s="79"/>
      <c r="H248" s="74"/>
      <c r="I248" s="68"/>
      <c r="J248" s="68"/>
      <c r="K248" s="68"/>
      <c r="L248" s="68"/>
      <c r="M248" s="68"/>
      <c r="N248" s="68"/>
      <c r="O248" s="68"/>
      <c r="P248" s="68"/>
      <c r="Q248" s="68"/>
      <c r="R248" s="68"/>
      <c r="S248" s="68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</row>
    <row r="249" spans="1:213" s="75" customFormat="1" x14ac:dyDescent="0.25">
      <c r="A249" s="1"/>
      <c r="B249" s="76"/>
      <c r="C249" s="76"/>
      <c r="D249" s="77"/>
      <c r="F249" s="78"/>
      <c r="G249" s="79"/>
      <c r="H249" s="74"/>
      <c r="I249" s="68"/>
      <c r="J249" s="68"/>
      <c r="K249" s="68"/>
      <c r="L249" s="68"/>
      <c r="M249" s="68"/>
      <c r="N249" s="68"/>
      <c r="O249" s="68"/>
      <c r="P249" s="68"/>
      <c r="Q249" s="68"/>
      <c r="R249" s="68"/>
      <c r="S249" s="68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</row>
    <row r="250" spans="1:213" s="75" customFormat="1" x14ac:dyDescent="0.25">
      <c r="A250" s="1"/>
      <c r="B250" s="76"/>
      <c r="C250" s="76"/>
      <c r="D250" s="77"/>
      <c r="F250" s="78"/>
      <c r="G250" s="79"/>
      <c r="H250" s="74"/>
      <c r="I250" s="68"/>
      <c r="J250" s="68"/>
      <c r="K250" s="68"/>
      <c r="L250" s="68"/>
      <c r="M250" s="68"/>
      <c r="N250" s="68"/>
      <c r="O250" s="68"/>
      <c r="P250" s="68"/>
      <c r="Q250" s="68"/>
      <c r="R250" s="68"/>
      <c r="S250" s="68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</row>
    <row r="251" spans="1:213" s="75" customFormat="1" x14ac:dyDescent="0.25">
      <c r="A251" s="1"/>
      <c r="B251" s="76"/>
      <c r="C251" s="76"/>
      <c r="D251" s="77"/>
      <c r="F251" s="78"/>
      <c r="G251" s="79"/>
      <c r="H251" s="74"/>
      <c r="I251" s="68"/>
      <c r="J251" s="68"/>
      <c r="K251" s="68"/>
      <c r="L251" s="68"/>
      <c r="M251" s="68"/>
      <c r="N251" s="68"/>
      <c r="O251" s="68"/>
      <c r="P251" s="68"/>
      <c r="Q251" s="68"/>
      <c r="R251" s="68"/>
      <c r="S251" s="68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</row>
    <row r="252" spans="1:213" s="75" customFormat="1" x14ac:dyDescent="0.25">
      <c r="A252" s="1"/>
      <c r="B252" s="76"/>
      <c r="C252" s="76"/>
      <c r="D252" s="77"/>
      <c r="F252" s="78"/>
      <c r="G252" s="79"/>
      <c r="H252" s="74"/>
      <c r="I252" s="68"/>
      <c r="J252" s="68"/>
      <c r="K252" s="68"/>
      <c r="L252" s="68"/>
      <c r="M252" s="68"/>
      <c r="N252" s="68"/>
      <c r="O252" s="68"/>
      <c r="P252" s="68"/>
      <c r="Q252" s="68"/>
      <c r="R252" s="68"/>
      <c r="S252" s="68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</row>
    <row r="253" spans="1:213" s="75" customFormat="1" x14ac:dyDescent="0.25">
      <c r="A253" s="1"/>
      <c r="B253" s="76"/>
      <c r="C253" s="76"/>
      <c r="D253" s="77"/>
      <c r="F253" s="78"/>
      <c r="G253" s="79"/>
      <c r="H253" s="74"/>
      <c r="I253" s="68"/>
      <c r="J253" s="68"/>
      <c r="K253" s="68"/>
      <c r="L253" s="68"/>
      <c r="M253" s="68"/>
      <c r="N253" s="68"/>
      <c r="O253" s="68"/>
      <c r="P253" s="68"/>
      <c r="Q253" s="68"/>
      <c r="R253" s="68"/>
      <c r="S253" s="68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</row>
    <row r="254" spans="1:213" s="75" customFormat="1" x14ac:dyDescent="0.25">
      <c r="A254" s="1"/>
      <c r="B254" s="76"/>
      <c r="C254" s="76"/>
      <c r="D254" s="77"/>
      <c r="F254" s="78"/>
      <c r="G254" s="79"/>
      <c r="H254" s="74"/>
      <c r="I254" s="68"/>
      <c r="J254" s="68"/>
      <c r="K254" s="68"/>
      <c r="L254" s="68"/>
      <c r="M254" s="68"/>
      <c r="N254" s="68"/>
      <c r="O254" s="68"/>
      <c r="P254" s="68"/>
      <c r="Q254" s="68"/>
      <c r="R254" s="68"/>
      <c r="S254" s="68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</row>
    <row r="255" spans="1:213" s="75" customFormat="1" x14ac:dyDescent="0.25">
      <c r="A255" s="1"/>
      <c r="B255" s="76"/>
      <c r="C255" s="76"/>
      <c r="D255" s="77"/>
      <c r="F255" s="78"/>
      <c r="G255" s="79"/>
      <c r="H255" s="74"/>
      <c r="I255" s="68"/>
      <c r="J255" s="68"/>
      <c r="K255" s="68"/>
      <c r="L255" s="68"/>
      <c r="M255" s="68"/>
      <c r="N255" s="68"/>
      <c r="O255" s="68"/>
      <c r="P255" s="68"/>
      <c r="Q255" s="68"/>
      <c r="R255" s="68"/>
      <c r="S255" s="68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</row>
    <row r="256" spans="1:213" s="75" customFormat="1" x14ac:dyDescent="0.25">
      <c r="A256" s="1"/>
      <c r="B256" s="76"/>
      <c r="C256" s="76"/>
      <c r="D256" s="77"/>
      <c r="F256" s="78"/>
      <c r="G256" s="79"/>
      <c r="H256" s="74"/>
      <c r="I256" s="68"/>
      <c r="J256" s="68"/>
      <c r="K256" s="68"/>
      <c r="L256" s="68"/>
      <c r="M256" s="68"/>
      <c r="N256" s="68"/>
      <c r="O256" s="68"/>
      <c r="P256" s="68"/>
      <c r="Q256" s="68"/>
      <c r="R256" s="68"/>
      <c r="S256" s="68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</row>
    <row r="257" spans="1:213" s="75" customFormat="1" x14ac:dyDescent="0.25">
      <c r="A257" s="1"/>
      <c r="B257" s="76"/>
      <c r="C257" s="76"/>
      <c r="D257" s="77"/>
      <c r="F257" s="78"/>
      <c r="G257" s="79"/>
      <c r="H257" s="74"/>
      <c r="I257" s="68"/>
      <c r="J257" s="68"/>
      <c r="K257" s="68"/>
      <c r="L257" s="68"/>
      <c r="M257" s="68"/>
      <c r="N257" s="68"/>
      <c r="O257" s="68"/>
      <c r="P257" s="68"/>
      <c r="Q257" s="68"/>
      <c r="R257" s="68"/>
      <c r="S257" s="68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</row>
    <row r="258" spans="1:213" s="75" customFormat="1" x14ac:dyDescent="0.25">
      <c r="A258" s="1"/>
      <c r="B258" s="76"/>
      <c r="C258" s="76"/>
      <c r="D258" s="77"/>
      <c r="F258" s="78"/>
      <c r="G258" s="79"/>
      <c r="H258" s="74"/>
      <c r="I258" s="68"/>
      <c r="J258" s="68"/>
      <c r="K258" s="68"/>
      <c r="L258" s="68"/>
      <c r="M258" s="68"/>
      <c r="N258" s="68"/>
      <c r="O258" s="68"/>
      <c r="P258" s="68"/>
      <c r="Q258" s="68"/>
      <c r="R258" s="68"/>
      <c r="S258" s="68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</row>
    <row r="259" spans="1:213" s="75" customFormat="1" x14ac:dyDescent="0.25">
      <c r="A259" s="1"/>
      <c r="B259" s="76"/>
      <c r="C259" s="76"/>
      <c r="D259" s="77"/>
      <c r="F259" s="78"/>
      <c r="G259" s="79"/>
      <c r="H259" s="74"/>
      <c r="I259" s="68"/>
      <c r="J259" s="68"/>
      <c r="K259" s="68"/>
      <c r="L259" s="68"/>
      <c r="M259" s="68"/>
      <c r="N259" s="68"/>
      <c r="O259" s="68"/>
      <c r="P259" s="68"/>
      <c r="Q259" s="68"/>
      <c r="R259" s="68"/>
      <c r="S259" s="68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</row>
    <row r="260" spans="1:213" s="75" customFormat="1" x14ac:dyDescent="0.25">
      <c r="A260" s="1"/>
      <c r="B260" s="76"/>
      <c r="C260" s="76"/>
      <c r="D260" s="77"/>
      <c r="F260" s="78"/>
      <c r="G260" s="79"/>
      <c r="H260" s="74"/>
      <c r="I260" s="68"/>
      <c r="J260" s="68"/>
      <c r="K260" s="68"/>
      <c r="L260" s="68"/>
      <c r="M260" s="68"/>
      <c r="N260" s="68"/>
      <c r="O260" s="68"/>
      <c r="P260" s="68"/>
      <c r="Q260" s="68"/>
      <c r="R260" s="68"/>
      <c r="S260" s="68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</row>
    <row r="261" spans="1:213" s="75" customFormat="1" x14ac:dyDescent="0.25">
      <c r="A261" s="1"/>
      <c r="B261" s="76"/>
      <c r="C261" s="76"/>
      <c r="D261" s="77"/>
      <c r="F261" s="78"/>
      <c r="G261" s="79"/>
      <c r="H261" s="74"/>
      <c r="I261" s="68"/>
      <c r="J261" s="68"/>
      <c r="K261" s="68"/>
      <c r="L261" s="68"/>
      <c r="M261" s="68"/>
      <c r="N261" s="68"/>
      <c r="O261" s="68"/>
      <c r="P261" s="68"/>
      <c r="Q261" s="68"/>
      <c r="R261" s="68"/>
      <c r="S261" s="68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</row>
    <row r="262" spans="1:213" s="75" customFormat="1" x14ac:dyDescent="0.25">
      <c r="A262" s="1"/>
      <c r="B262" s="76"/>
      <c r="C262" s="76"/>
      <c r="D262" s="77"/>
      <c r="F262" s="78"/>
      <c r="G262" s="79"/>
      <c r="H262" s="74"/>
      <c r="I262" s="68"/>
      <c r="J262" s="68"/>
      <c r="K262" s="68"/>
      <c r="L262" s="68"/>
      <c r="M262" s="68"/>
      <c r="N262" s="68"/>
      <c r="O262" s="68"/>
      <c r="P262" s="68"/>
      <c r="Q262" s="68"/>
      <c r="R262" s="68"/>
      <c r="S262" s="68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</row>
    <row r="263" spans="1:213" s="75" customFormat="1" x14ac:dyDescent="0.25">
      <c r="A263" s="1"/>
      <c r="B263" s="76"/>
      <c r="C263" s="76"/>
      <c r="D263" s="77"/>
      <c r="F263" s="78"/>
      <c r="G263" s="79"/>
      <c r="H263" s="74"/>
      <c r="I263" s="68"/>
      <c r="J263" s="68"/>
      <c r="K263" s="68"/>
      <c r="L263" s="68"/>
      <c r="M263" s="68"/>
      <c r="N263" s="68"/>
      <c r="O263" s="68"/>
      <c r="P263" s="68"/>
      <c r="Q263" s="68"/>
      <c r="R263" s="68"/>
      <c r="S263" s="68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</row>
    <row r="264" spans="1:213" s="75" customFormat="1" x14ac:dyDescent="0.25">
      <c r="A264" s="1"/>
      <c r="B264" s="76"/>
      <c r="C264" s="76"/>
      <c r="D264" s="77"/>
      <c r="F264" s="78"/>
      <c r="G264" s="79"/>
      <c r="H264" s="74"/>
      <c r="I264" s="68"/>
      <c r="J264" s="68"/>
      <c r="K264" s="68"/>
      <c r="L264" s="68"/>
      <c r="M264" s="68"/>
      <c r="N264" s="68"/>
      <c r="O264" s="68"/>
      <c r="P264" s="68"/>
      <c r="Q264" s="68"/>
      <c r="R264" s="68"/>
      <c r="S264" s="68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</row>
    <row r="265" spans="1:213" s="75" customFormat="1" x14ac:dyDescent="0.25">
      <c r="A265" s="1"/>
      <c r="B265" s="76"/>
      <c r="C265" s="76"/>
      <c r="D265" s="77"/>
      <c r="F265" s="78"/>
      <c r="G265" s="79"/>
      <c r="H265" s="74"/>
      <c r="I265" s="68"/>
      <c r="J265" s="68"/>
      <c r="K265" s="68"/>
      <c r="L265" s="68"/>
      <c r="M265" s="68"/>
      <c r="N265" s="68"/>
      <c r="O265" s="68"/>
      <c r="P265" s="68"/>
      <c r="Q265" s="68"/>
      <c r="R265" s="68"/>
      <c r="S265" s="68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</row>
    <row r="266" spans="1:213" s="75" customFormat="1" x14ac:dyDescent="0.25">
      <c r="A266" s="1"/>
      <c r="B266" s="76"/>
      <c r="C266" s="76"/>
      <c r="D266" s="77"/>
      <c r="F266" s="78"/>
      <c r="G266" s="79"/>
      <c r="H266" s="74"/>
      <c r="I266" s="68"/>
      <c r="J266" s="68"/>
      <c r="K266" s="68"/>
      <c r="L266" s="68"/>
      <c r="M266" s="68"/>
      <c r="N266" s="68"/>
      <c r="O266" s="68"/>
      <c r="P266" s="68"/>
      <c r="Q266" s="68"/>
      <c r="R266" s="68"/>
      <c r="S266" s="68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</row>
    <row r="267" spans="1:213" s="75" customFormat="1" x14ac:dyDescent="0.25">
      <c r="A267" s="1"/>
      <c r="B267" s="76"/>
      <c r="C267" s="76"/>
      <c r="D267" s="77"/>
      <c r="F267" s="78"/>
      <c r="G267" s="79"/>
      <c r="H267" s="74"/>
      <c r="I267" s="68"/>
      <c r="J267" s="68"/>
      <c r="K267" s="68"/>
      <c r="L267" s="68"/>
      <c r="M267" s="68"/>
      <c r="N267" s="68"/>
      <c r="O267" s="68"/>
      <c r="P267" s="68"/>
      <c r="Q267" s="68"/>
      <c r="R267" s="68"/>
      <c r="S267" s="68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</row>
    <row r="268" spans="1:213" s="75" customFormat="1" x14ac:dyDescent="0.25">
      <c r="A268" s="1"/>
      <c r="B268" s="76"/>
      <c r="C268" s="76"/>
      <c r="D268" s="77"/>
      <c r="F268" s="78"/>
      <c r="G268" s="79"/>
      <c r="H268" s="74"/>
      <c r="I268" s="68"/>
      <c r="J268" s="68"/>
      <c r="K268" s="68"/>
      <c r="L268" s="68"/>
      <c r="M268" s="68"/>
      <c r="N268" s="68"/>
      <c r="O268" s="68"/>
      <c r="P268" s="68"/>
      <c r="Q268" s="68"/>
      <c r="R268" s="68"/>
      <c r="S268" s="68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</row>
    <row r="269" spans="1:213" s="75" customFormat="1" x14ac:dyDescent="0.25">
      <c r="A269" s="1"/>
      <c r="B269" s="76"/>
      <c r="C269" s="76"/>
      <c r="D269" s="77"/>
      <c r="F269" s="78"/>
      <c r="G269" s="79"/>
      <c r="H269" s="74"/>
      <c r="I269" s="68"/>
      <c r="J269" s="68"/>
      <c r="K269" s="68"/>
      <c r="L269" s="68"/>
      <c r="M269" s="68"/>
      <c r="N269" s="68"/>
      <c r="O269" s="68"/>
      <c r="P269" s="68"/>
      <c r="Q269" s="68"/>
      <c r="R269" s="68"/>
      <c r="S269" s="68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</row>
    <row r="270" spans="1:213" s="75" customFormat="1" x14ac:dyDescent="0.25">
      <c r="A270" s="1"/>
      <c r="B270" s="76"/>
      <c r="C270" s="76"/>
      <c r="D270" s="77"/>
      <c r="F270" s="78"/>
      <c r="G270" s="79"/>
      <c r="H270" s="74"/>
      <c r="I270" s="68"/>
      <c r="J270" s="68"/>
      <c r="K270" s="68"/>
      <c r="L270" s="68"/>
      <c r="M270" s="68"/>
      <c r="N270" s="68"/>
      <c r="O270" s="68"/>
      <c r="P270" s="68"/>
      <c r="Q270" s="68"/>
      <c r="R270" s="68"/>
      <c r="S270" s="68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</row>
    <row r="271" spans="1:213" s="75" customFormat="1" x14ac:dyDescent="0.25">
      <c r="A271" s="1"/>
      <c r="B271" s="76"/>
      <c r="C271" s="76"/>
      <c r="D271" s="77"/>
      <c r="F271" s="78"/>
      <c r="G271" s="79"/>
      <c r="H271" s="74"/>
      <c r="I271" s="68"/>
      <c r="J271" s="68"/>
      <c r="K271" s="68"/>
      <c r="L271" s="68"/>
      <c r="M271" s="68"/>
      <c r="N271" s="68"/>
      <c r="O271" s="68"/>
      <c r="P271" s="68"/>
      <c r="Q271" s="68"/>
      <c r="R271" s="68"/>
      <c r="S271" s="68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</row>
    <row r="272" spans="1:213" s="75" customFormat="1" x14ac:dyDescent="0.25">
      <c r="A272" s="1"/>
      <c r="B272" s="76"/>
      <c r="C272" s="76"/>
      <c r="D272" s="77"/>
      <c r="F272" s="78"/>
      <c r="G272" s="79"/>
      <c r="H272" s="74"/>
      <c r="I272" s="68"/>
      <c r="J272" s="68"/>
      <c r="K272" s="68"/>
      <c r="L272" s="68"/>
      <c r="M272" s="68"/>
      <c r="N272" s="68"/>
      <c r="O272" s="68"/>
      <c r="P272" s="68"/>
      <c r="Q272" s="68"/>
      <c r="R272" s="68"/>
      <c r="S272" s="68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</row>
    <row r="273" spans="1:213" s="75" customFormat="1" x14ac:dyDescent="0.25">
      <c r="A273" s="1"/>
      <c r="B273" s="76"/>
      <c r="C273" s="76"/>
      <c r="D273" s="77"/>
      <c r="F273" s="78"/>
      <c r="G273" s="79"/>
      <c r="H273" s="74"/>
      <c r="I273" s="68"/>
      <c r="J273" s="68"/>
      <c r="K273" s="68"/>
      <c r="L273" s="68"/>
      <c r="M273" s="68"/>
      <c r="N273" s="68"/>
      <c r="O273" s="68"/>
      <c r="P273" s="68"/>
      <c r="Q273" s="68"/>
      <c r="R273" s="68"/>
      <c r="S273" s="68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</row>
    <row r="274" spans="1:213" s="75" customFormat="1" x14ac:dyDescent="0.25">
      <c r="A274" s="1"/>
      <c r="B274" s="76"/>
      <c r="C274" s="76"/>
      <c r="D274" s="77"/>
      <c r="F274" s="78"/>
      <c r="G274" s="79"/>
      <c r="H274" s="74"/>
      <c r="I274" s="68"/>
      <c r="J274" s="68"/>
      <c r="K274" s="68"/>
      <c r="L274" s="68"/>
      <c r="M274" s="68"/>
      <c r="N274" s="68"/>
      <c r="O274" s="68"/>
      <c r="P274" s="68"/>
      <c r="Q274" s="68"/>
      <c r="R274" s="68"/>
      <c r="S274" s="68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</row>
    <row r="275" spans="1:213" s="75" customFormat="1" x14ac:dyDescent="0.25">
      <c r="A275" s="1"/>
      <c r="B275" s="76"/>
      <c r="C275" s="76"/>
      <c r="D275" s="77"/>
      <c r="F275" s="78"/>
      <c r="G275" s="79"/>
      <c r="H275" s="74"/>
      <c r="I275" s="68"/>
      <c r="J275" s="68"/>
      <c r="K275" s="68"/>
      <c r="L275" s="68"/>
      <c r="M275" s="68"/>
      <c r="N275" s="68"/>
      <c r="O275" s="68"/>
      <c r="P275" s="68"/>
      <c r="Q275" s="68"/>
      <c r="R275" s="68"/>
      <c r="S275" s="68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</row>
    <row r="276" spans="1:213" s="75" customFormat="1" x14ac:dyDescent="0.25">
      <c r="A276" s="1"/>
      <c r="B276" s="76"/>
      <c r="C276" s="76"/>
      <c r="D276" s="77"/>
      <c r="F276" s="78"/>
      <c r="G276" s="79"/>
      <c r="H276" s="74"/>
      <c r="I276" s="68"/>
      <c r="J276" s="68"/>
      <c r="K276" s="68"/>
      <c r="L276" s="68"/>
      <c r="M276" s="68"/>
      <c r="N276" s="68"/>
      <c r="O276" s="68"/>
      <c r="P276" s="68"/>
      <c r="Q276" s="68"/>
      <c r="R276" s="68"/>
      <c r="S276" s="68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</row>
    <row r="277" spans="1:213" s="75" customFormat="1" x14ac:dyDescent="0.25">
      <c r="A277" s="1"/>
      <c r="B277" s="76"/>
      <c r="C277" s="76"/>
      <c r="D277" s="77"/>
      <c r="F277" s="78"/>
      <c r="G277" s="79"/>
      <c r="H277" s="74"/>
      <c r="I277" s="68"/>
      <c r="J277" s="68"/>
      <c r="K277" s="68"/>
      <c r="L277" s="68"/>
      <c r="M277" s="68"/>
      <c r="N277" s="68"/>
      <c r="O277" s="68"/>
      <c r="P277" s="68"/>
      <c r="Q277" s="68"/>
      <c r="R277" s="68"/>
      <c r="S277" s="68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</row>
    <row r="278" spans="1:213" s="75" customFormat="1" x14ac:dyDescent="0.25">
      <c r="A278" s="1"/>
      <c r="B278" s="76"/>
      <c r="C278" s="76"/>
      <c r="D278" s="77"/>
      <c r="F278" s="78"/>
      <c r="G278" s="79"/>
      <c r="H278" s="74"/>
      <c r="I278" s="68"/>
      <c r="J278" s="68"/>
      <c r="K278" s="68"/>
      <c r="L278" s="68"/>
      <c r="M278" s="68"/>
      <c r="N278" s="68"/>
      <c r="O278" s="68"/>
      <c r="P278" s="68"/>
      <c r="Q278" s="68"/>
      <c r="R278" s="68"/>
      <c r="S278" s="68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</row>
    <row r="279" spans="1:213" s="75" customFormat="1" x14ac:dyDescent="0.25">
      <c r="A279" s="1"/>
      <c r="B279" s="76"/>
      <c r="C279" s="76"/>
      <c r="D279" s="77"/>
      <c r="F279" s="78"/>
      <c r="G279" s="79"/>
      <c r="H279" s="74"/>
      <c r="I279" s="68"/>
      <c r="J279" s="68"/>
      <c r="K279" s="68"/>
      <c r="L279" s="68"/>
      <c r="M279" s="68"/>
      <c r="N279" s="68"/>
      <c r="O279" s="68"/>
      <c r="P279" s="68"/>
      <c r="Q279" s="68"/>
      <c r="R279" s="68"/>
      <c r="S279" s="68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</row>
    <row r="280" spans="1:213" s="75" customFormat="1" x14ac:dyDescent="0.25">
      <c r="A280" s="1"/>
      <c r="B280" s="76"/>
      <c r="C280" s="76"/>
      <c r="D280" s="77"/>
      <c r="F280" s="78"/>
      <c r="G280" s="79"/>
      <c r="H280" s="74"/>
      <c r="I280" s="68"/>
      <c r="J280" s="68"/>
      <c r="K280" s="68"/>
      <c r="L280" s="68"/>
      <c r="M280" s="68"/>
      <c r="N280" s="68"/>
      <c r="O280" s="68"/>
      <c r="P280" s="68"/>
      <c r="Q280" s="68"/>
      <c r="R280" s="68"/>
      <c r="S280" s="68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</row>
    <row r="281" spans="1:213" s="75" customFormat="1" x14ac:dyDescent="0.25">
      <c r="A281" s="1"/>
      <c r="B281" s="76"/>
      <c r="C281" s="76"/>
      <c r="D281" s="77"/>
      <c r="F281" s="78"/>
      <c r="G281" s="79"/>
      <c r="H281" s="74"/>
      <c r="I281" s="68"/>
      <c r="J281" s="68"/>
      <c r="K281" s="68"/>
      <c r="L281" s="68"/>
      <c r="M281" s="68"/>
      <c r="N281" s="68"/>
      <c r="O281" s="68"/>
      <c r="P281" s="68"/>
      <c r="Q281" s="68"/>
      <c r="R281" s="68"/>
      <c r="S281" s="68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</row>
    <row r="282" spans="1:213" s="75" customFormat="1" x14ac:dyDescent="0.25">
      <c r="A282" s="1"/>
      <c r="B282" s="76"/>
      <c r="C282" s="76"/>
      <c r="D282" s="77"/>
      <c r="F282" s="78"/>
      <c r="G282" s="79"/>
      <c r="H282" s="74"/>
      <c r="I282" s="68"/>
      <c r="J282" s="68"/>
      <c r="K282" s="68"/>
      <c r="L282" s="68"/>
      <c r="M282" s="68"/>
      <c r="N282" s="68"/>
      <c r="O282" s="68"/>
      <c r="P282" s="68"/>
      <c r="Q282" s="68"/>
      <c r="R282" s="68"/>
      <c r="S282" s="68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</row>
    <row r="283" spans="1:213" s="75" customFormat="1" x14ac:dyDescent="0.25">
      <c r="A283" s="1"/>
      <c r="B283" s="76"/>
      <c r="C283" s="76"/>
      <c r="D283" s="77"/>
      <c r="F283" s="78"/>
      <c r="G283" s="79"/>
      <c r="H283" s="74"/>
      <c r="I283" s="68"/>
      <c r="J283" s="68"/>
      <c r="K283" s="68"/>
      <c r="L283" s="68"/>
      <c r="M283" s="68"/>
      <c r="N283" s="68"/>
      <c r="O283" s="68"/>
      <c r="P283" s="68"/>
      <c r="Q283" s="68"/>
      <c r="R283" s="68"/>
      <c r="S283" s="68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</row>
    <row r="284" spans="1:213" s="75" customFormat="1" x14ac:dyDescent="0.25">
      <c r="A284" s="1"/>
      <c r="B284" s="76"/>
      <c r="C284" s="76"/>
      <c r="D284" s="77"/>
      <c r="F284" s="78"/>
      <c r="G284" s="79"/>
      <c r="H284" s="74"/>
      <c r="I284" s="68"/>
      <c r="J284" s="68"/>
      <c r="K284" s="68"/>
      <c r="L284" s="68"/>
      <c r="M284" s="68"/>
      <c r="N284" s="68"/>
      <c r="O284" s="68"/>
      <c r="P284" s="68"/>
      <c r="Q284" s="68"/>
      <c r="R284" s="68"/>
      <c r="S284" s="68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</row>
    <row r="285" spans="1:213" s="75" customFormat="1" x14ac:dyDescent="0.25">
      <c r="A285" s="1"/>
      <c r="B285" s="76"/>
      <c r="C285" s="76"/>
      <c r="D285" s="77"/>
      <c r="F285" s="78"/>
      <c r="G285" s="79"/>
      <c r="H285" s="74"/>
      <c r="I285" s="68"/>
      <c r="J285" s="68"/>
      <c r="K285" s="68"/>
      <c r="L285" s="68"/>
      <c r="M285" s="68"/>
      <c r="N285" s="68"/>
      <c r="O285" s="68"/>
      <c r="P285" s="68"/>
      <c r="Q285" s="68"/>
      <c r="R285" s="68"/>
      <c r="S285" s="68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</row>
    <row r="286" spans="1:213" s="75" customFormat="1" x14ac:dyDescent="0.25">
      <c r="A286" s="1"/>
      <c r="B286" s="76"/>
      <c r="C286" s="76"/>
      <c r="D286" s="77"/>
      <c r="F286" s="78"/>
      <c r="G286" s="79"/>
      <c r="H286" s="74"/>
      <c r="I286" s="68"/>
      <c r="J286" s="68"/>
      <c r="K286" s="68"/>
      <c r="L286" s="68"/>
      <c r="M286" s="68"/>
      <c r="N286" s="68"/>
      <c r="O286" s="68"/>
      <c r="P286" s="68"/>
      <c r="Q286" s="68"/>
      <c r="R286" s="68"/>
      <c r="S286" s="68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</row>
    <row r="287" spans="1:213" s="75" customFormat="1" x14ac:dyDescent="0.25">
      <c r="A287" s="1"/>
      <c r="B287" s="76"/>
      <c r="C287" s="76"/>
      <c r="D287" s="77"/>
      <c r="F287" s="78"/>
      <c r="G287" s="79"/>
      <c r="H287" s="74"/>
      <c r="I287" s="68"/>
      <c r="J287" s="68"/>
      <c r="K287" s="68"/>
      <c r="L287" s="68"/>
      <c r="M287" s="68"/>
      <c r="N287" s="68"/>
      <c r="O287" s="68"/>
      <c r="P287" s="68"/>
      <c r="Q287" s="68"/>
      <c r="R287" s="68"/>
      <c r="S287" s="68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</row>
    <row r="288" spans="1:213" s="75" customFormat="1" x14ac:dyDescent="0.25">
      <c r="A288" s="1"/>
      <c r="B288" s="76"/>
      <c r="C288" s="76"/>
      <c r="D288" s="77"/>
      <c r="F288" s="78"/>
      <c r="G288" s="79"/>
      <c r="H288" s="74"/>
      <c r="I288" s="68"/>
      <c r="J288" s="68"/>
      <c r="K288" s="68"/>
      <c r="L288" s="68"/>
      <c r="M288" s="68"/>
      <c r="N288" s="68"/>
      <c r="O288" s="68"/>
      <c r="P288" s="68"/>
      <c r="Q288" s="68"/>
      <c r="R288" s="68"/>
      <c r="S288" s="68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</row>
    <row r="289" spans="1:213" s="75" customFormat="1" x14ac:dyDescent="0.25">
      <c r="A289" s="1"/>
      <c r="B289" s="76"/>
      <c r="C289" s="76"/>
      <c r="D289" s="77"/>
      <c r="F289" s="78"/>
      <c r="G289" s="79"/>
      <c r="H289" s="74"/>
      <c r="I289" s="68"/>
      <c r="J289" s="68"/>
      <c r="K289" s="68"/>
      <c r="L289" s="68"/>
      <c r="M289" s="68"/>
      <c r="N289" s="68"/>
      <c r="O289" s="68"/>
      <c r="P289" s="68"/>
      <c r="Q289" s="68"/>
      <c r="R289" s="68"/>
      <c r="S289" s="68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</row>
    <row r="290" spans="1:213" s="75" customFormat="1" x14ac:dyDescent="0.25">
      <c r="A290" s="1"/>
      <c r="B290" s="76"/>
      <c r="C290" s="76"/>
      <c r="D290" s="77"/>
      <c r="F290" s="78"/>
      <c r="G290" s="79"/>
      <c r="H290" s="74"/>
      <c r="I290" s="68"/>
      <c r="J290" s="68"/>
      <c r="K290" s="68"/>
      <c r="L290" s="68"/>
      <c r="M290" s="68"/>
      <c r="N290" s="68"/>
      <c r="O290" s="68"/>
      <c r="P290" s="68"/>
      <c r="Q290" s="68"/>
      <c r="R290" s="68"/>
      <c r="S290" s="68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</row>
    <row r="291" spans="1:213" s="75" customFormat="1" x14ac:dyDescent="0.25">
      <c r="A291" s="1"/>
      <c r="B291" s="76"/>
      <c r="C291" s="76"/>
      <c r="D291" s="77"/>
      <c r="F291" s="78"/>
      <c r="G291" s="79"/>
      <c r="H291" s="74"/>
      <c r="I291" s="68"/>
      <c r="J291" s="68"/>
      <c r="K291" s="68"/>
      <c r="L291" s="68"/>
      <c r="M291" s="68"/>
      <c r="N291" s="68"/>
      <c r="O291" s="68"/>
      <c r="P291" s="68"/>
      <c r="Q291" s="68"/>
      <c r="R291" s="68"/>
      <c r="S291" s="68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</row>
    <row r="292" spans="1:213" s="75" customFormat="1" x14ac:dyDescent="0.25">
      <c r="A292" s="1"/>
      <c r="B292" s="76"/>
      <c r="C292" s="76"/>
      <c r="D292" s="77"/>
      <c r="F292" s="78"/>
      <c r="G292" s="79"/>
      <c r="H292" s="74"/>
      <c r="I292" s="68"/>
      <c r="J292" s="68"/>
      <c r="K292" s="68"/>
      <c r="L292" s="68"/>
      <c r="M292" s="68"/>
      <c r="N292" s="68"/>
      <c r="O292" s="68"/>
      <c r="P292" s="68"/>
      <c r="Q292" s="68"/>
      <c r="R292" s="68"/>
      <c r="S292" s="68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</row>
    <row r="293" spans="1:213" s="75" customFormat="1" x14ac:dyDescent="0.25">
      <c r="A293" s="1"/>
      <c r="B293" s="76"/>
      <c r="C293" s="76"/>
      <c r="D293" s="77"/>
      <c r="F293" s="78"/>
      <c r="G293" s="79"/>
      <c r="H293" s="74"/>
      <c r="I293" s="68"/>
      <c r="J293" s="68"/>
      <c r="K293" s="68"/>
      <c r="L293" s="68"/>
      <c r="M293" s="68"/>
      <c r="N293" s="68"/>
      <c r="O293" s="68"/>
      <c r="P293" s="68"/>
      <c r="Q293" s="68"/>
      <c r="R293" s="68"/>
      <c r="S293" s="68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</row>
    <row r="294" spans="1:213" s="75" customFormat="1" x14ac:dyDescent="0.25">
      <c r="A294" s="1"/>
      <c r="B294" s="76"/>
      <c r="C294" s="76"/>
      <c r="D294" s="77"/>
      <c r="F294" s="78"/>
      <c r="G294" s="79"/>
      <c r="H294" s="74"/>
      <c r="I294" s="68"/>
      <c r="J294" s="68"/>
      <c r="K294" s="68"/>
      <c r="L294" s="68"/>
      <c r="M294" s="68"/>
      <c r="N294" s="68"/>
      <c r="O294" s="68"/>
      <c r="P294" s="68"/>
      <c r="Q294" s="68"/>
      <c r="R294" s="68"/>
      <c r="S294" s="68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</row>
    <row r="295" spans="1:213" s="75" customFormat="1" x14ac:dyDescent="0.25">
      <c r="A295" s="1"/>
      <c r="B295" s="76"/>
      <c r="C295" s="76"/>
      <c r="D295" s="77"/>
      <c r="F295" s="78"/>
      <c r="G295" s="79"/>
      <c r="H295" s="74"/>
      <c r="I295" s="68"/>
      <c r="J295" s="68"/>
      <c r="K295" s="68"/>
      <c r="L295" s="68"/>
      <c r="M295" s="68"/>
      <c r="N295" s="68"/>
      <c r="O295" s="68"/>
      <c r="P295" s="68"/>
      <c r="Q295" s="68"/>
      <c r="R295" s="68"/>
      <c r="S295" s="68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</row>
    <row r="296" spans="1:213" s="75" customFormat="1" x14ac:dyDescent="0.25">
      <c r="A296" s="1"/>
      <c r="B296" s="76"/>
      <c r="C296" s="76"/>
      <c r="D296" s="77"/>
      <c r="F296" s="78"/>
      <c r="G296" s="79"/>
      <c r="H296" s="74"/>
      <c r="I296" s="68"/>
      <c r="J296" s="68"/>
      <c r="K296" s="68"/>
      <c r="L296" s="68"/>
      <c r="M296" s="68"/>
      <c r="N296" s="68"/>
      <c r="O296" s="68"/>
      <c r="P296" s="68"/>
      <c r="Q296" s="68"/>
      <c r="R296" s="68"/>
      <c r="S296" s="68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</row>
    <row r="297" spans="1:213" s="75" customFormat="1" x14ac:dyDescent="0.25">
      <c r="A297" s="1"/>
      <c r="B297" s="76"/>
      <c r="C297" s="76"/>
      <c r="D297" s="77"/>
      <c r="F297" s="78"/>
      <c r="G297" s="79"/>
      <c r="H297" s="74"/>
      <c r="I297" s="68"/>
      <c r="J297" s="68"/>
      <c r="K297" s="68"/>
      <c r="L297" s="68"/>
      <c r="M297" s="68"/>
      <c r="N297" s="68"/>
      <c r="O297" s="68"/>
      <c r="P297" s="68"/>
      <c r="Q297" s="68"/>
      <c r="R297" s="68"/>
      <c r="S297" s="68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</row>
    <row r="298" spans="1:213" s="75" customFormat="1" x14ac:dyDescent="0.25">
      <c r="A298" s="1"/>
      <c r="B298" s="76"/>
      <c r="C298" s="76"/>
      <c r="D298" s="77"/>
      <c r="F298" s="78"/>
      <c r="G298" s="79"/>
      <c r="H298" s="74"/>
      <c r="I298" s="68"/>
      <c r="J298" s="68"/>
      <c r="K298" s="68"/>
      <c r="L298" s="68"/>
      <c r="M298" s="68"/>
      <c r="N298" s="68"/>
      <c r="O298" s="68"/>
      <c r="P298" s="68"/>
      <c r="Q298" s="68"/>
      <c r="R298" s="68"/>
      <c r="S298" s="68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</row>
    <row r="299" spans="1:213" s="75" customFormat="1" x14ac:dyDescent="0.25">
      <c r="A299" s="1"/>
      <c r="B299" s="76"/>
      <c r="C299" s="76"/>
      <c r="D299" s="77"/>
      <c r="F299" s="78"/>
      <c r="G299" s="79"/>
      <c r="H299" s="74"/>
      <c r="I299" s="68"/>
      <c r="J299" s="68"/>
      <c r="K299" s="68"/>
      <c r="L299" s="68"/>
      <c r="M299" s="68"/>
      <c r="N299" s="68"/>
      <c r="O299" s="68"/>
      <c r="P299" s="68"/>
      <c r="Q299" s="68"/>
      <c r="R299" s="68"/>
      <c r="S299" s="68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</row>
    <row r="300" spans="1:213" s="75" customFormat="1" x14ac:dyDescent="0.25">
      <c r="A300" s="1"/>
      <c r="B300" s="76"/>
      <c r="C300" s="76"/>
      <c r="D300" s="77"/>
      <c r="F300" s="78"/>
      <c r="G300" s="79"/>
      <c r="H300" s="74"/>
      <c r="I300" s="68"/>
      <c r="J300" s="68"/>
      <c r="K300" s="68"/>
      <c r="L300" s="68"/>
      <c r="M300" s="68"/>
      <c r="N300" s="68"/>
      <c r="O300" s="68"/>
      <c r="P300" s="68"/>
      <c r="Q300" s="68"/>
      <c r="R300" s="68"/>
      <c r="S300" s="68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</row>
    <row r="301" spans="1:213" s="75" customFormat="1" x14ac:dyDescent="0.25">
      <c r="A301" s="1"/>
      <c r="B301" s="76"/>
      <c r="C301" s="76"/>
      <c r="D301" s="77"/>
      <c r="F301" s="78"/>
      <c r="G301" s="79"/>
      <c r="H301" s="74"/>
      <c r="I301" s="68"/>
      <c r="J301" s="68"/>
      <c r="K301" s="68"/>
      <c r="L301" s="68"/>
      <c r="M301" s="68"/>
      <c r="N301" s="68"/>
      <c r="O301" s="68"/>
      <c r="P301" s="68"/>
      <c r="Q301" s="68"/>
      <c r="R301" s="68"/>
      <c r="S301" s="68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</row>
    <row r="302" spans="1:213" s="75" customFormat="1" x14ac:dyDescent="0.25">
      <c r="A302" s="1"/>
      <c r="B302" s="76"/>
      <c r="C302" s="76"/>
      <c r="D302" s="77"/>
      <c r="F302" s="78"/>
      <c r="G302" s="79"/>
      <c r="H302" s="74"/>
      <c r="I302" s="68"/>
      <c r="J302" s="68"/>
      <c r="K302" s="68"/>
      <c r="L302" s="68"/>
      <c r="M302" s="68"/>
      <c r="N302" s="68"/>
      <c r="O302" s="68"/>
      <c r="P302" s="68"/>
      <c r="Q302" s="68"/>
      <c r="R302" s="68"/>
      <c r="S302" s="68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</row>
    <row r="303" spans="1:213" s="75" customFormat="1" x14ac:dyDescent="0.25">
      <c r="A303" s="1"/>
      <c r="B303" s="76"/>
      <c r="C303" s="76"/>
      <c r="D303" s="77"/>
      <c r="F303" s="78"/>
      <c r="G303" s="79"/>
      <c r="H303" s="74"/>
      <c r="I303" s="68"/>
      <c r="J303" s="68"/>
      <c r="K303" s="68"/>
      <c r="L303" s="68"/>
      <c r="M303" s="68"/>
      <c r="N303" s="68"/>
      <c r="O303" s="68"/>
      <c r="P303" s="68"/>
      <c r="Q303" s="68"/>
      <c r="R303" s="68"/>
      <c r="S303" s="68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</row>
    <row r="304" spans="1:213" s="75" customFormat="1" x14ac:dyDescent="0.25">
      <c r="A304" s="1"/>
      <c r="B304" s="76"/>
      <c r="C304" s="76"/>
      <c r="D304" s="77"/>
      <c r="F304" s="78"/>
      <c r="G304" s="79"/>
      <c r="H304" s="74"/>
      <c r="I304" s="68"/>
      <c r="J304" s="68"/>
      <c r="K304" s="68"/>
      <c r="L304" s="68"/>
      <c r="M304" s="68"/>
      <c r="N304" s="68"/>
      <c r="O304" s="68"/>
      <c r="P304" s="68"/>
      <c r="Q304" s="68"/>
      <c r="R304" s="68"/>
      <c r="S304" s="68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</row>
    <row r="305" spans="1:213" s="75" customFormat="1" x14ac:dyDescent="0.25">
      <c r="A305" s="1"/>
      <c r="B305" s="76"/>
      <c r="C305" s="76"/>
      <c r="D305" s="77"/>
      <c r="F305" s="78"/>
      <c r="G305" s="79"/>
      <c r="H305" s="74"/>
      <c r="I305" s="68"/>
      <c r="J305" s="68"/>
      <c r="K305" s="68"/>
      <c r="L305" s="68"/>
      <c r="M305" s="68"/>
      <c r="N305" s="68"/>
      <c r="O305" s="68"/>
      <c r="P305" s="68"/>
      <c r="Q305" s="68"/>
      <c r="R305" s="68"/>
      <c r="S305" s="68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</row>
    <row r="306" spans="1:213" s="75" customFormat="1" x14ac:dyDescent="0.25">
      <c r="A306" s="1"/>
      <c r="B306" s="76"/>
      <c r="C306" s="76"/>
      <c r="D306" s="77"/>
      <c r="F306" s="78"/>
      <c r="G306" s="79"/>
      <c r="H306" s="74"/>
      <c r="I306" s="68"/>
      <c r="J306" s="68"/>
      <c r="K306" s="68"/>
      <c r="L306" s="68"/>
      <c r="M306" s="68"/>
      <c r="N306" s="68"/>
      <c r="O306" s="68"/>
      <c r="P306" s="68"/>
      <c r="Q306" s="68"/>
      <c r="R306" s="68"/>
      <c r="S306" s="68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</row>
    <row r="307" spans="1:213" s="75" customFormat="1" x14ac:dyDescent="0.25">
      <c r="A307" s="1"/>
      <c r="B307" s="76"/>
      <c r="C307" s="76"/>
      <c r="D307" s="77"/>
      <c r="F307" s="78"/>
      <c r="G307" s="79"/>
      <c r="H307" s="74"/>
      <c r="I307" s="68"/>
      <c r="J307" s="68"/>
      <c r="K307" s="68"/>
      <c r="L307" s="68"/>
      <c r="M307" s="68"/>
      <c r="N307" s="68"/>
      <c r="O307" s="68"/>
      <c r="P307" s="68"/>
      <c r="Q307" s="68"/>
      <c r="R307" s="68"/>
      <c r="S307" s="68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</row>
    <row r="308" spans="1:213" s="75" customFormat="1" x14ac:dyDescent="0.25">
      <c r="A308" s="1"/>
      <c r="B308" s="76"/>
      <c r="C308" s="76"/>
      <c r="D308" s="77"/>
      <c r="F308" s="78"/>
      <c r="G308" s="79"/>
      <c r="H308" s="74"/>
      <c r="I308" s="68"/>
      <c r="J308" s="68"/>
      <c r="K308" s="68"/>
      <c r="L308" s="68"/>
      <c r="M308" s="68"/>
      <c r="N308" s="68"/>
      <c r="O308" s="68"/>
      <c r="P308" s="68"/>
      <c r="Q308" s="68"/>
      <c r="R308" s="68"/>
      <c r="S308" s="68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</row>
    <row r="309" spans="1:213" s="75" customFormat="1" x14ac:dyDescent="0.25">
      <c r="A309" s="1"/>
      <c r="B309" s="76"/>
      <c r="C309" s="76"/>
      <c r="D309" s="77"/>
      <c r="F309" s="78"/>
      <c r="G309" s="79"/>
      <c r="H309" s="74"/>
      <c r="I309" s="68"/>
      <c r="J309" s="68"/>
      <c r="K309" s="68"/>
      <c r="L309" s="68"/>
      <c r="M309" s="68"/>
      <c r="N309" s="68"/>
      <c r="O309" s="68"/>
      <c r="P309" s="68"/>
      <c r="Q309" s="68"/>
      <c r="R309" s="68"/>
      <c r="S309" s="68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</row>
    <row r="310" spans="1:213" s="75" customFormat="1" x14ac:dyDescent="0.25">
      <c r="A310" s="1"/>
      <c r="B310" s="76"/>
      <c r="C310" s="76"/>
      <c r="D310" s="77"/>
      <c r="F310" s="78"/>
      <c r="G310" s="79"/>
      <c r="H310" s="74"/>
      <c r="I310" s="68"/>
      <c r="J310" s="68"/>
      <c r="K310" s="68"/>
      <c r="L310" s="68"/>
      <c r="M310" s="68"/>
      <c r="N310" s="68"/>
      <c r="O310" s="68"/>
      <c r="P310" s="68"/>
      <c r="Q310" s="68"/>
      <c r="R310" s="68"/>
      <c r="S310" s="68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</row>
    <row r="311" spans="1:213" s="75" customFormat="1" x14ac:dyDescent="0.25">
      <c r="A311" s="1"/>
      <c r="B311" s="76"/>
      <c r="C311" s="76"/>
      <c r="D311" s="77"/>
      <c r="F311" s="78"/>
      <c r="G311" s="79"/>
      <c r="H311" s="74"/>
      <c r="I311" s="68"/>
      <c r="J311" s="68"/>
      <c r="K311" s="68"/>
      <c r="L311" s="68"/>
      <c r="M311" s="68"/>
      <c r="N311" s="68"/>
      <c r="O311" s="68"/>
      <c r="P311" s="68"/>
      <c r="Q311" s="68"/>
      <c r="R311" s="68"/>
      <c r="S311" s="68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</row>
    <row r="312" spans="1:213" s="75" customFormat="1" x14ac:dyDescent="0.25">
      <c r="A312" s="1"/>
      <c r="B312" s="76"/>
      <c r="C312" s="76"/>
      <c r="D312" s="77"/>
      <c r="F312" s="78"/>
      <c r="G312" s="79"/>
      <c r="H312" s="74"/>
      <c r="I312" s="68"/>
      <c r="J312" s="68"/>
      <c r="K312" s="68"/>
      <c r="L312" s="68"/>
      <c r="M312" s="68"/>
      <c r="N312" s="68"/>
      <c r="O312" s="68"/>
      <c r="P312" s="68"/>
      <c r="Q312" s="68"/>
      <c r="R312" s="68"/>
      <c r="S312" s="68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</row>
    <row r="313" spans="1:213" s="75" customFormat="1" x14ac:dyDescent="0.25">
      <c r="A313" s="1"/>
      <c r="B313" s="76"/>
      <c r="C313" s="76"/>
      <c r="D313" s="77"/>
      <c r="F313" s="78"/>
      <c r="G313" s="79"/>
      <c r="H313" s="74"/>
      <c r="I313" s="68"/>
      <c r="J313" s="68"/>
      <c r="K313" s="68"/>
      <c r="L313" s="68"/>
      <c r="M313" s="68"/>
      <c r="N313" s="68"/>
      <c r="O313" s="68"/>
      <c r="P313" s="68"/>
      <c r="Q313" s="68"/>
      <c r="R313" s="68"/>
      <c r="S313" s="68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</row>
    <row r="314" spans="1:213" s="75" customFormat="1" x14ac:dyDescent="0.25">
      <c r="A314" s="1"/>
      <c r="B314" s="76"/>
      <c r="C314" s="76"/>
      <c r="D314" s="77"/>
      <c r="F314" s="78"/>
      <c r="G314" s="79"/>
      <c r="H314" s="74"/>
      <c r="I314" s="68"/>
      <c r="J314" s="68"/>
      <c r="K314" s="68"/>
      <c r="L314" s="68"/>
      <c r="M314" s="68"/>
      <c r="N314" s="68"/>
      <c r="O314" s="68"/>
      <c r="P314" s="68"/>
      <c r="Q314" s="68"/>
      <c r="R314" s="68"/>
      <c r="S314" s="68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</row>
    <row r="315" spans="1:213" s="75" customFormat="1" x14ac:dyDescent="0.25">
      <c r="A315" s="1"/>
      <c r="B315" s="76"/>
      <c r="C315" s="76"/>
      <c r="D315" s="77"/>
      <c r="F315" s="78"/>
      <c r="G315" s="79"/>
      <c r="H315" s="74"/>
      <c r="I315" s="68"/>
      <c r="J315" s="68"/>
      <c r="K315" s="68"/>
      <c r="L315" s="68"/>
      <c r="M315" s="68"/>
      <c r="N315" s="68"/>
      <c r="O315" s="68"/>
      <c r="P315" s="68"/>
      <c r="Q315" s="68"/>
      <c r="R315" s="68"/>
      <c r="S315" s="68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</row>
    <row r="316" spans="1:213" s="75" customFormat="1" x14ac:dyDescent="0.25">
      <c r="A316" s="1"/>
      <c r="B316" s="76"/>
      <c r="C316" s="76"/>
      <c r="D316" s="77"/>
      <c r="F316" s="78"/>
      <c r="G316" s="79"/>
      <c r="H316" s="74"/>
      <c r="I316" s="68"/>
      <c r="J316" s="68"/>
      <c r="K316" s="68"/>
      <c r="L316" s="68"/>
      <c r="M316" s="68"/>
      <c r="N316" s="68"/>
      <c r="O316" s="68"/>
      <c r="P316" s="68"/>
      <c r="Q316" s="68"/>
      <c r="R316" s="68"/>
      <c r="S316" s="68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</row>
    <row r="317" spans="1:213" s="75" customFormat="1" x14ac:dyDescent="0.25">
      <c r="A317" s="1"/>
      <c r="B317" s="76"/>
      <c r="C317" s="76"/>
      <c r="D317" s="77"/>
      <c r="F317" s="78"/>
      <c r="G317" s="79"/>
      <c r="H317" s="74"/>
      <c r="I317" s="68"/>
      <c r="J317" s="68"/>
      <c r="K317" s="68"/>
      <c r="L317" s="68"/>
      <c r="M317" s="68"/>
      <c r="N317" s="68"/>
      <c r="O317" s="68"/>
      <c r="P317" s="68"/>
      <c r="Q317" s="68"/>
      <c r="R317" s="68"/>
      <c r="S317" s="68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</row>
    <row r="318" spans="1:213" s="75" customFormat="1" x14ac:dyDescent="0.25">
      <c r="A318" s="1"/>
      <c r="B318" s="76"/>
      <c r="C318" s="76"/>
      <c r="D318" s="77"/>
      <c r="F318" s="78"/>
      <c r="G318" s="79"/>
      <c r="H318" s="74"/>
      <c r="I318" s="68"/>
      <c r="J318" s="68"/>
      <c r="K318" s="68"/>
      <c r="L318" s="68"/>
      <c r="M318" s="68"/>
      <c r="N318" s="68"/>
      <c r="O318" s="68"/>
      <c r="P318" s="68"/>
      <c r="Q318" s="68"/>
      <c r="R318" s="68"/>
      <c r="S318" s="68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</row>
    <row r="319" spans="1:213" s="75" customFormat="1" x14ac:dyDescent="0.25">
      <c r="A319" s="1"/>
      <c r="B319" s="76"/>
      <c r="C319" s="76"/>
      <c r="D319" s="77"/>
      <c r="F319" s="78"/>
      <c r="G319" s="79"/>
      <c r="H319" s="74"/>
      <c r="I319" s="68"/>
      <c r="J319" s="68"/>
      <c r="K319" s="68"/>
      <c r="L319" s="68"/>
      <c r="M319" s="68"/>
      <c r="N319" s="68"/>
      <c r="O319" s="68"/>
      <c r="P319" s="68"/>
      <c r="Q319" s="68"/>
      <c r="R319" s="68"/>
      <c r="S319" s="68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</row>
    <row r="320" spans="1:213" s="75" customFormat="1" x14ac:dyDescent="0.25">
      <c r="A320" s="1"/>
      <c r="B320" s="76"/>
      <c r="C320" s="76"/>
      <c r="D320" s="77"/>
      <c r="F320" s="78"/>
      <c r="G320" s="79"/>
      <c r="H320" s="74"/>
      <c r="I320" s="68"/>
      <c r="J320" s="68"/>
      <c r="K320" s="68"/>
      <c r="L320" s="68"/>
      <c r="M320" s="68"/>
      <c r="N320" s="68"/>
      <c r="O320" s="68"/>
      <c r="P320" s="68"/>
      <c r="Q320" s="68"/>
      <c r="R320" s="68"/>
      <c r="S320" s="68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</row>
    <row r="321" spans="1:213" s="75" customFormat="1" x14ac:dyDescent="0.25">
      <c r="A321" s="1"/>
      <c r="B321" s="76"/>
      <c r="C321" s="76"/>
      <c r="D321" s="77"/>
      <c r="F321" s="78"/>
      <c r="G321" s="79"/>
      <c r="H321" s="74"/>
      <c r="I321" s="68"/>
      <c r="J321" s="68"/>
      <c r="K321" s="68"/>
      <c r="L321" s="68"/>
      <c r="M321" s="68"/>
      <c r="N321" s="68"/>
      <c r="O321" s="68"/>
      <c r="P321" s="68"/>
      <c r="Q321" s="68"/>
      <c r="R321" s="68"/>
      <c r="S321" s="68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</row>
    <row r="322" spans="1:213" s="75" customFormat="1" x14ac:dyDescent="0.25">
      <c r="A322" s="1"/>
      <c r="B322" s="76"/>
      <c r="C322" s="76"/>
      <c r="D322" s="77"/>
      <c r="F322" s="78"/>
      <c r="G322" s="79"/>
      <c r="H322" s="74"/>
      <c r="I322" s="68"/>
      <c r="J322" s="68"/>
      <c r="K322" s="68"/>
      <c r="L322" s="68"/>
      <c r="M322" s="68"/>
      <c r="N322" s="68"/>
      <c r="O322" s="68"/>
      <c r="P322" s="68"/>
      <c r="Q322" s="68"/>
      <c r="R322" s="68"/>
      <c r="S322" s="68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</row>
    <row r="323" spans="1:213" s="75" customFormat="1" x14ac:dyDescent="0.25">
      <c r="A323" s="1"/>
      <c r="B323" s="76"/>
      <c r="C323" s="76"/>
      <c r="D323" s="77"/>
      <c r="F323" s="78"/>
      <c r="G323" s="79"/>
      <c r="H323" s="74"/>
      <c r="I323" s="68"/>
      <c r="J323" s="68"/>
      <c r="K323" s="68"/>
      <c r="L323" s="68"/>
      <c r="M323" s="68"/>
      <c r="N323" s="68"/>
      <c r="O323" s="68"/>
      <c r="P323" s="68"/>
      <c r="Q323" s="68"/>
      <c r="R323" s="68"/>
      <c r="S323" s="68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</row>
    <row r="324" spans="1:213" s="75" customFormat="1" x14ac:dyDescent="0.25">
      <c r="A324" s="1"/>
      <c r="B324" s="76"/>
      <c r="C324" s="76"/>
      <c r="D324" s="77"/>
      <c r="F324" s="78"/>
      <c r="G324" s="79"/>
      <c r="H324" s="74"/>
      <c r="I324" s="68"/>
      <c r="J324" s="68"/>
      <c r="K324" s="68"/>
      <c r="L324" s="68"/>
      <c r="M324" s="68"/>
      <c r="N324" s="68"/>
      <c r="O324" s="68"/>
      <c r="P324" s="68"/>
      <c r="Q324" s="68"/>
      <c r="R324" s="68"/>
      <c r="S324" s="68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</row>
    <row r="325" spans="1:213" s="75" customFormat="1" x14ac:dyDescent="0.25">
      <c r="A325" s="1"/>
      <c r="B325" s="76"/>
      <c r="C325" s="76"/>
      <c r="D325" s="77"/>
      <c r="F325" s="78"/>
      <c r="G325" s="79"/>
      <c r="H325" s="74"/>
      <c r="I325" s="68"/>
      <c r="J325" s="68"/>
      <c r="K325" s="68"/>
      <c r="L325" s="68"/>
      <c r="M325" s="68"/>
      <c r="N325" s="68"/>
      <c r="O325" s="68"/>
      <c r="P325" s="68"/>
      <c r="Q325" s="68"/>
      <c r="R325" s="68"/>
      <c r="S325" s="68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</row>
    <row r="326" spans="1:213" s="75" customFormat="1" x14ac:dyDescent="0.25">
      <c r="A326" s="1"/>
      <c r="B326" s="76"/>
      <c r="C326" s="76"/>
      <c r="D326" s="77"/>
      <c r="F326" s="78"/>
      <c r="G326" s="79"/>
      <c r="H326" s="74"/>
      <c r="I326" s="68"/>
      <c r="J326" s="68"/>
      <c r="K326" s="68"/>
      <c r="L326" s="68"/>
      <c r="M326" s="68"/>
      <c r="N326" s="68"/>
      <c r="O326" s="68"/>
      <c r="P326" s="68"/>
      <c r="Q326" s="68"/>
      <c r="R326" s="68"/>
      <c r="S326" s="68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</row>
    <row r="327" spans="1:213" s="75" customFormat="1" x14ac:dyDescent="0.25">
      <c r="A327" s="1"/>
      <c r="B327" s="76"/>
      <c r="C327" s="76"/>
      <c r="D327" s="77"/>
      <c r="F327" s="78"/>
      <c r="G327" s="79"/>
      <c r="H327" s="74"/>
      <c r="I327" s="68"/>
      <c r="J327" s="68"/>
      <c r="K327" s="68"/>
      <c r="L327" s="68"/>
      <c r="M327" s="68"/>
      <c r="N327" s="68"/>
      <c r="O327" s="68"/>
      <c r="P327" s="68"/>
      <c r="Q327" s="68"/>
      <c r="R327" s="68"/>
      <c r="S327" s="68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</row>
    <row r="328" spans="1:213" s="75" customFormat="1" x14ac:dyDescent="0.25">
      <c r="A328" s="1"/>
      <c r="B328" s="76"/>
      <c r="C328" s="76"/>
      <c r="D328" s="77"/>
      <c r="F328" s="78"/>
      <c r="G328" s="79"/>
      <c r="H328" s="74"/>
      <c r="I328" s="68"/>
      <c r="J328" s="68"/>
      <c r="K328" s="68"/>
      <c r="L328" s="68"/>
      <c r="M328" s="68"/>
      <c r="N328" s="68"/>
      <c r="O328" s="68"/>
      <c r="P328" s="68"/>
      <c r="Q328" s="68"/>
      <c r="R328" s="68"/>
      <c r="S328" s="68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</row>
    <row r="329" spans="1:213" s="75" customFormat="1" x14ac:dyDescent="0.25">
      <c r="A329" s="1"/>
      <c r="B329" s="76"/>
      <c r="C329" s="76"/>
      <c r="D329" s="77"/>
      <c r="F329" s="78"/>
      <c r="G329" s="79"/>
      <c r="H329" s="74"/>
      <c r="I329" s="68"/>
      <c r="J329" s="68"/>
      <c r="K329" s="68"/>
      <c r="L329" s="68"/>
      <c r="M329" s="68"/>
      <c r="N329" s="68"/>
      <c r="O329" s="68"/>
      <c r="P329" s="68"/>
      <c r="Q329" s="68"/>
      <c r="R329" s="68"/>
      <c r="S329" s="68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</row>
    <row r="330" spans="1:213" s="75" customFormat="1" x14ac:dyDescent="0.25">
      <c r="A330" s="1"/>
      <c r="B330" s="76"/>
      <c r="C330" s="76"/>
      <c r="D330" s="77"/>
      <c r="F330" s="78"/>
      <c r="G330" s="79"/>
      <c r="H330" s="74"/>
      <c r="I330" s="68"/>
      <c r="J330" s="68"/>
      <c r="K330" s="68"/>
      <c r="L330" s="68"/>
      <c r="M330" s="68"/>
      <c r="N330" s="68"/>
      <c r="O330" s="68"/>
      <c r="P330" s="68"/>
      <c r="Q330" s="68"/>
      <c r="R330" s="68"/>
      <c r="S330" s="68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</row>
    <row r="331" spans="1:213" s="75" customFormat="1" x14ac:dyDescent="0.25">
      <c r="A331" s="1"/>
      <c r="B331" s="76"/>
      <c r="C331" s="76"/>
      <c r="D331" s="77"/>
      <c r="F331" s="78"/>
      <c r="G331" s="79"/>
      <c r="H331" s="74"/>
      <c r="I331" s="68"/>
      <c r="J331" s="68"/>
      <c r="K331" s="68"/>
      <c r="L331" s="68"/>
      <c r="M331" s="68"/>
      <c r="N331" s="68"/>
      <c r="O331" s="68"/>
      <c r="P331" s="68"/>
      <c r="Q331" s="68"/>
      <c r="R331" s="68"/>
      <c r="S331" s="68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</row>
    <row r="332" spans="1:213" s="75" customFormat="1" x14ac:dyDescent="0.25">
      <c r="A332" s="1"/>
      <c r="B332" s="76"/>
      <c r="C332" s="76"/>
      <c r="D332" s="77"/>
      <c r="F332" s="78"/>
      <c r="G332" s="79"/>
      <c r="H332" s="74"/>
      <c r="I332" s="68"/>
      <c r="J332" s="68"/>
      <c r="K332" s="68"/>
      <c r="L332" s="68"/>
      <c r="M332" s="68"/>
      <c r="N332" s="68"/>
      <c r="O332" s="68"/>
      <c r="P332" s="68"/>
      <c r="Q332" s="68"/>
      <c r="R332" s="68"/>
      <c r="S332" s="68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</row>
    <row r="333" spans="1:213" s="75" customFormat="1" x14ac:dyDescent="0.25">
      <c r="A333" s="1"/>
      <c r="B333" s="76"/>
      <c r="C333" s="76"/>
      <c r="D333" s="77"/>
      <c r="F333" s="78"/>
      <c r="G333" s="79"/>
      <c r="H333" s="74"/>
      <c r="I333" s="68"/>
      <c r="J333" s="68"/>
      <c r="K333" s="68"/>
      <c r="L333" s="68"/>
      <c r="M333" s="68"/>
      <c r="N333" s="68"/>
      <c r="O333" s="68"/>
      <c r="P333" s="68"/>
      <c r="Q333" s="68"/>
      <c r="R333" s="68"/>
      <c r="S333" s="68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</row>
    <row r="334" spans="1:213" s="75" customFormat="1" x14ac:dyDescent="0.25">
      <c r="A334" s="1"/>
      <c r="B334" s="76"/>
      <c r="C334" s="76"/>
      <c r="D334" s="77"/>
      <c r="F334" s="78"/>
      <c r="G334" s="79"/>
      <c r="H334" s="74"/>
      <c r="I334" s="68"/>
      <c r="J334" s="68"/>
      <c r="K334" s="68"/>
      <c r="L334" s="68"/>
      <c r="M334" s="68"/>
      <c r="N334" s="68"/>
      <c r="O334" s="68"/>
      <c r="P334" s="68"/>
      <c r="Q334" s="68"/>
      <c r="R334" s="68"/>
      <c r="S334" s="68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</row>
    <row r="335" spans="1:213" s="75" customFormat="1" x14ac:dyDescent="0.25">
      <c r="A335" s="1"/>
      <c r="B335" s="76"/>
      <c r="C335" s="76"/>
      <c r="D335" s="77"/>
      <c r="F335" s="78"/>
      <c r="G335" s="79"/>
      <c r="H335" s="74"/>
      <c r="I335" s="68"/>
      <c r="J335" s="68"/>
      <c r="K335" s="68"/>
      <c r="L335" s="68"/>
      <c r="M335" s="68"/>
      <c r="N335" s="68"/>
      <c r="O335" s="68"/>
      <c r="P335" s="68"/>
      <c r="Q335" s="68"/>
      <c r="R335" s="68"/>
      <c r="S335" s="68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</row>
    <row r="336" spans="1:213" s="75" customFormat="1" x14ac:dyDescent="0.25">
      <c r="A336" s="1"/>
      <c r="B336" s="76"/>
      <c r="C336" s="76"/>
      <c r="D336" s="77"/>
      <c r="F336" s="78"/>
      <c r="G336" s="79"/>
      <c r="H336" s="74"/>
      <c r="I336" s="68"/>
      <c r="J336" s="68"/>
      <c r="K336" s="68"/>
      <c r="L336" s="68"/>
      <c r="M336" s="68"/>
      <c r="N336" s="68"/>
      <c r="O336" s="68"/>
      <c r="P336" s="68"/>
      <c r="Q336" s="68"/>
      <c r="R336" s="68"/>
      <c r="S336" s="68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</row>
    <row r="337" spans="1:213" s="75" customFormat="1" x14ac:dyDescent="0.25">
      <c r="A337" s="1"/>
      <c r="B337" s="76"/>
      <c r="C337" s="76"/>
      <c r="D337" s="77"/>
      <c r="F337" s="78"/>
      <c r="G337" s="79"/>
      <c r="H337" s="74"/>
      <c r="I337" s="68"/>
      <c r="J337" s="68"/>
      <c r="K337" s="68"/>
      <c r="L337" s="68"/>
      <c r="M337" s="68"/>
      <c r="N337" s="68"/>
      <c r="O337" s="68"/>
      <c r="P337" s="68"/>
      <c r="Q337" s="68"/>
      <c r="R337" s="68"/>
      <c r="S337" s="68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</row>
    <row r="338" spans="1:213" s="75" customFormat="1" x14ac:dyDescent="0.25">
      <c r="A338" s="1"/>
      <c r="B338" s="76"/>
      <c r="C338" s="76"/>
      <c r="D338" s="77"/>
      <c r="F338" s="78"/>
      <c r="G338" s="79"/>
      <c r="H338" s="74"/>
      <c r="I338" s="68"/>
      <c r="J338" s="68"/>
      <c r="K338" s="68"/>
      <c r="L338" s="68"/>
      <c r="M338" s="68"/>
      <c r="N338" s="68"/>
      <c r="O338" s="68"/>
      <c r="P338" s="68"/>
      <c r="Q338" s="68"/>
      <c r="R338" s="68"/>
      <c r="S338" s="68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</row>
    <row r="339" spans="1:213" s="75" customFormat="1" x14ac:dyDescent="0.25">
      <c r="A339" s="1"/>
      <c r="B339" s="76"/>
      <c r="C339" s="76"/>
      <c r="D339" s="77"/>
      <c r="F339" s="78"/>
      <c r="G339" s="79"/>
      <c r="H339" s="74"/>
      <c r="I339" s="68"/>
      <c r="J339" s="68"/>
      <c r="K339" s="68"/>
      <c r="L339" s="68"/>
      <c r="M339" s="68"/>
      <c r="N339" s="68"/>
      <c r="O339" s="68"/>
      <c r="P339" s="68"/>
      <c r="Q339" s="68"/>
      <c r="R339" s="68"/>
      <c r="S339" s="68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</row>
    <row r="340" spans="1:213" s="75" customFormat="1" x14ac:dyDescent="0.25">
      <c r="A340" s="1"/>
      <c r="B340" s="76"/>
      <c r="C340" s="76"/>
      <c r="D340" s="77"/>
      <c r="F340" s="78"/>
      <c r="G340" s="79"/>
      <c r="H340" s="74"/>
      <c r="I340" s="68"/>
      <c r="J340" s="68"/>
      <c r="K340" s="68"/>
      <c r="L340" s="68"/>
      <c r="M340" s="68"/>
      <c r="N340" s="68"/>
      <c r="O340" s="68"/>
      <c r="P340" s="68"/>
      <c r="Q340" s="68"/>
      <c r="R340" s="68"/>
      <c r="S340" s="68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</row>
    <row r="341" spans="1:213" s="75" customFormat="1" x14ac:dyDescent="0.25">
      <c r="A341" s="1"/>
      <c r="B341" s="76"/>
      <c r="C341" s="76"/>
      <c r="D341" s="77"/>
      <c r="F341" s="78"/>
      <c r="G341" s="79"/>
      <c r="H341" s="74"/>
      <c r="I341" s="68"/>
      <c r="J341" s="68"/>
      <c r="K341" s="68"/>
      <c r="L341" s="68"/>
      <c r="M341" s="68"/>
      <c r="N341" s="68"/>
      <c r="O341" s="68"/>
      <c r="P341" s="68"/>
      <c r="Q341" s="68"/>
      <c r="R341" s="68"/>
      <c r="S341" s="68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</row>
    <row r="342" spans="1:213" s="75" customFormat="1" x14ac:dyDescent="0.25">
      <c r="A342" s="1"/>
      <c r="B342" s="76"/>
      <c r="C342" s="76"/>
      <c r="D342" s="77"/>
      <c r="F342" s="78"/>
      <c r="G342" s="79"/>
      <c r="H342" s="74"/>
      <c r="I342" s="68"/>
      <c r="J342" s="68"/>
      <c r="K342" s="68"/>
      <c r="L342" s="68"/>
      <c r="M342" s="68"/>
      <c r="N342" s="68"/>
      <c r="O342" s="68"/>
      <c r="P342" s="68"/>
      <c r="Q342" s="68"/>
      <c r="R342" s="68"/>
      <c r="S342" s="68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</row>
    <row r="343" spans="1:213" s="75" customFormat="1" x14ac:dyDescent="0.25">
      <c r="A343" s="1"/>
      <c r="B343" s="76"/>
      <c r="C343" s="76"/>
      <c r="D343" s="77"/>
      <c r="F343" s="78"/>
      <c r="G343" s="79"/>
      <c r="H343" s="74"/>
      <c r="I343" s="68"/>
      <c r="J343" s="68"/>
      <c r="K343" s="68"/>
      <c r="L343" s="68"/>
      <c r="M343" s="68"/>
      <c r="N343" s="68"/>
      <c r="O343" s="68"/>
      <c r="P343" s="68"/>
      <c r="Q343" s="68"/>
      <c r="R343" s="68"/>
      <c r="S343" s="68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</row>
    <row r="344" spans="1:213" s="75" customFormat="1" x14ac:dyDescent="0.25">
      <c r="A344" s="1"/>
      <c r="B344" s="76"/>
      <c r="C344" s="76"/>
      <c r="D344" s="77"/>
      <c r="F344" s="78"/>
      <c r="G344" s="79"/>
      <c r="H344" s="74"/>
      <c r="I344" s="68"/>
      <c r="J344" s="68"/>
      <c r="K344" s="68"/>
      <c r="L344" s="68"/>
      <c r="M344" s="68"/>
      <c r="N344" s="68"/>
      <c r="O344" s="68"/>
      <c r="P344" s="68"/>
      <c r="Q344" s="68"/>
      <c r="R344" s="68"/>
      <c r="S344" s="68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</row>
    <row r="345" spans="1:213" s="75" customFormat="1" x14ac:dyDescent="0.25">
      <c r="A345" s="1"/>
      <c r="B345" s="76"/>
      <c r="C345" s="76"/>
      <c r="D345" s="77"/>
      <c r="F345" s="78"/>
      <c r="G345" s="79"/>
      <c r="H345" s="74"/>
      <c r="I345" s="68"/>
      <c r="J345" s="68"/>
      <c r="K345" s="68"/>
      <c r="L345" s="68"/>
      <c r="M345" s="68"/>
      <c r="N345" s="68"/>
      <c r="O345" s="68"/>
      <c r="P345" s="68"/>
      <c r="Q345" s="68"/>
      <c r="R345" s="68"/>
      <c r="S345" s="68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</row>
    <row r="346" spans="1:213" s="75" customFormat="1" x14ac:dyDescent="0.25">
      <c r="A346" s="1"/>
      <c r="B346" s="76"/>
      <c r="C346" s="76"/>
      <c r="D346" s="77"/>
      <c r="F346" s="78"/>
      <c r="G346" s="79"/>
      <c r="H346" s="74"/>
      <c r="I346" s="68"/>
      <c r="J346" s="68"/>
      <c r="K346" s="68"/>
      <c r="L346" s="68"/>
      <c r="M346" s="68"/>
      <c r="N346" s="68"/>
      <c r="O346" s="68"/>
      <c r="P346" s="68"/>
      <c r="Q346" s="68"/>
      <c r="R346" s="68"/>
      <c r="S346" s="68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</row>
    <row r="347" spans="1:213" s="75" customFormat="1" x14ac:dyDescent="0.25">
      <c r="A347" s="1"/>
      <c r="B347" s="76"/>
      <c r="C347" s="76"/>
      <c r="D347" s="77"/>
      <c r="F347" s="78"/>
      <c r="G347" s="79"/>
      <c r="H347" s="74"/>
      <c r="I347" s="68"/>
      <c r="J347" s="68"/>
      <c r="K347" s="68"/>
      <c r="L347" s="68"/>
      <c r="M347" s="68"/>
      <c r="N347" s="68"/>
      <c r="O347" s="68"/>
      <c r="P347" s="68"/>
      <c r="Q347" s="68"/>
      <c r="R347" s="68"/>
      <c r="S347" s="68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</row>
    <row r="348" spans="1:213" s="75" customFormat="1" x14ac:dyDescent="0.25">
      <c r="A348" s="1"/>
      <c r="B348" s="76"/>
      <c r="C348" s="76"/>
      <c r="D348" s="77"/>
      <c r="F348" s="78"/>
      <c r="G348" s="79"/>
      <c r="H348" s="74"/>
      <c r="I348" s="68"/>
      <c r="J348" s="68"/>
      <c r="K348" s="68"/>
      <c r="L348" s="68"/>
      <c r="M348" s="68"/>
      <c r="N348" s="68"/>
      <c r="O348" s="68"/>
      <c r="P348" s="68"/>
      <c r="Q348" s="68"/>
      <c r="R348" s="68"/>
      <c r="S348" s="68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</row>
    <row r="349" spans="1:213" s="75" customFormat="1" x14ac:dyDescent="0.25">
      <c r="A349" s="1"/>
      <c r="B349" s="76"/>
      <c r="C349" s="76"/>
      <c r="D349" s="77"/>
      <c r="F349" s="78"/>
      <c r="G349" s="79"/>
      <c r="H349" s="74"/>
      <c r="I349" s="68"/>
      <c r="J349" s="68"/>
      <c r="K349" s="68"/>
      <c r="L349" s="68"/>
      <c r="M349" s="68"/>
      <c r="N349" s="68"/>
      <c r="O349" s="68"/>
      <c r="P349" s="68"/>
      <c r="Q349" s="68"/>
      <c r="R349" s="68"/>
      <c r="S349" s="68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</row>
    <row r="350" spans="1:213" s="75" customFormat="1" x14ac:dyDescent="0.25">
      <c r="A350" s="1"/>
      <c r="B350" s="76"/>
      <c r="C350" s="76"/>
      <c r="D350" s="77"/>
      <c r="F350" s="78"/>
      <c r="G350" s="79"/>
      <c r="H350" s="74"/>
      <c r="I350" s="68"/>
      <c r="J350" s="68"/>
      <c r="K350" s="68"/>
      <c r="L350" s="68"/>
      <c r="M350" s="68"/>
      <c r="N350" s="68"/>
      <c r="O350" s="68"/>
      <c r="P350" s="68"/>
      <c r="Q350" s="68"/>
      <c r="R350" s="68"/>
      <c r="S350" s="68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</row>
    <row r="351" spans="1:213" s="75" customFormat="1" x14ac:dyDescent="0.25">
      <c r="A351" s="1"/>
      <c r="B351" s="76"/>
      <c r="C351" s="76"/>
      <c r="D351" s="77"/>
      <c r="F351" s="78"/>
      <c r="G351" s="79"/>
      <c r="H351" s="74"/>
      <c r="I351" s="68"/>
      <c r="J351" s="68"/>
      <c r="K351" s="68"/>
      <c r="L351" s="68"/>
      <c r="M351" s="68"/>
      <c r="N351" s="68"/>
      <c r="O351" s="68"/>
      <c r="P351" s="68"/>
      <c r="Q351" s="68"/>
      <c r="R351" s="68"/>
      <c r="S351" s="68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</row>
    <row r="352" spans="1:213" s="75" customFormat="1" x14ac:dyDescent="0.25">
      <c r="A352" s="1"/>
      <c r="B352" s="76"/>
      <c r="C352" s="76"/>
      <c r="D352" s="77"/>
      <c r="F352" s="78"/>
      <c r="G352" s="79"/>
      <c r="H352" s="74"/>
      <c r="I352" s="68"/>
      <c r="J352" s="68"/>
      <c r="K352" s="68"/>
      <c r="L352" s="68"/>
      <c r="M352" s="68"/>
      <c r="N352" s="68"/>
      <c r="O352" s="68"/>
      <c r="P352" s="68"/>
      <c r="Q352" s="68"/>
      <c r="R352" s="68"/>
      <c r="S352" s="68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</row>
    <row r="353" spans="1:213" s="75" customFormat="1" x14ac:dyDescent="0.25">
      <c r="A353" s="1"/>
      <c r="B353" s="76"/>
      <c r="C353" s="76"/>
      <c r="D353" s="77"/>
      <c r="F353" s="78"/>
      <c r="G353" s="79"/>
      <c r="H353" s="74"/>
      <c r="I353" s="68"/>
      <c r="J353" s="68"/>
      <c r="K353" s="68"/>
      <c r="L353" s="68"/>
      <c r="M353" s="68"/>
      <c r="N353" s="68"/>
      <c r="O353" s="68"/>
      <c r="P353" s="68"/>
      <c r="Q353" s="68"/>
      <c r="R353" s="68"/>
      <c r="S353" s="68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</row>
    <row r="354" spans="1:213" s="75" customFormat="1" x14ac:dyDescent="0.25">
      <c r="A354" s="1"/>
      <c r="B354" s="76"/>
      <c r="C354" s="76"/>
      <c r="D354" s="77"/>
      <c r="F354" s="78"/>
      <c r="G354" s="79"/>
      <c r="H354" s="74"/>
      <c r="I354" s="68"/>
      <c r="J354" s="68"/>
      <c r="K354" s="68"/>
      <c r="L354" s="68"/>
      <c r="M354" s="68"/>
      <c r="N354" s="68"/>
      <c r="O354" s="68"/>
      <c r="P354" s="68"/>
      <c r="Q354" s="68"/>
      <c r="R354" s="68"/>
      <c r="S354" s="68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</row>
    <row r="355" spans="1:213" s="75" customFormat="1" x14ac:dyDescent="0.25">
      <c r="A355" s="1"/>
      <c r="B355" s="76"/>
      <c r="C355" s="76"/>
      <c r="D355" s="77"/>
      <c r="F355" s="78"/>
      <c r="G355" s="79"/>
      <c r="H355" s="74"/>
      <c r="I355" s="68"/>
      <c r="J355" s="68"/>
      <c r="K355" s="68"/>
      <c r="L355" s="68"/>
      <c r="M355" s="68"/>
      <c r="N355" s="68"/>
      <c r="O355" s="68"/>
      <c r="P355" s="68"/>
      <c r="Q355" s="68"/>
      <c r="R355" s="68"/>
      <c r="S355" s="68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</row>
    <row r="356" spans="1:213" s="75" customFormat="1" x14ac:dyDescent="0.25">
      <c r="A356" s="1"/>
      <c r="B356" s="76"/>
      <c r="C356" s="76"/>
      <c r="D356" s="77"/>
      <c r="F356" s="78"/>
      <c r="G356" s="79"/>
      <c r="H356" s="74"/>
      <c r="I356" s="68"/>
      <c r="J356" s="68"/>
      <c r="K356" s="68"/>
      <c r="L356" s="68"/>
      <c r="M356" s="68"/>
      <c r="N356" s="68"/>
      <c r="O356" s="68"/>
      <c r="P356" s="68"/>
      <c r="Q356" s="68"/>
      <c r="R356" s="68"/>
      <c r="S356" s="68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</row>
    <row r="357" spans="1:213" s="75" customFormat="1" x14ac:dyDescent="0.25">
      <c r="A357" s="1"/>
      <c r="B357" s="76"/>
      <c r="C357" s="76"/>
      <c r="D357" s="77"/>
      <c r="F357" s="78"/>
      <c r="G357" s="79"/>
      <c r="H357" s="74"/>
      <c r="I357" s="68"/>
      <c r="J357" s="68"/>
      <c r="K357" s="68"/>
      <c r="L357" s="68"/>
      <c r="M357" s="68"/>
      <c r="N357" s="68"/>
      <c r="O357" s="68"/>
      <c r="P357" s="68"/>
      <c r="Q357" s="68"/>
      <c r="R357" s="68"/>
      <c r="S357" s="68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</row>
    <row r="358" spans="1:213" s="75" customFormat="1" x14ac:dyDescent="0.25">
      <c r="A358" s="1"/>
      <c r="B358" s="76"/>
      <c r="C358" s="76"/>
      <c r="D358" s="77"/>
      <c r="F358" s="78"/>
      <c r="G358" s="79"/>
      <c r="H358" s="74"/>
      <c r="I358" s="68"/>
      <c r="J358" s="68"/>
      <c r="K358" s="68"/>
      <c r="L358" s="68"/>
      <c r="M358" s="68"/>
      <c r="N358" s="68"/>
      <c r="O358" s="68"/>
      <c r="P358" s="68"/>
      <c r="Q358" s="68"/>
      <c r="R358" s="68"/>
      <c r="S358" s="68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</row>
    <row r="359" spans="1:213" s="75" customFormat="1" x14ac:dyDescent="0.25">
      <c r="A359" s="1"/>
      <c r="B359" s="76"/>
      <c r="C359" s="76"/>
      <c r="D359" s="77"/>
      <c r="F359" s="78"/>
      <c r="G359" s="79"/>
      <c r="H359" s="74"/>
      <c r="I359" s="68"/>
      <c r="J359" s="68"/>
      <c r="K359" s="68"/>
      <c r="L359" s="68"/>
      <c r="M359" s="68"/>
      <c r="N359" s="68"/>
      <c r="O359" s="68"/>
      <c r="P359" s="68"/>
      <c r="Q359" s="68"/>
      <c r="R359" s="68"/>
      <c r="S359" s="68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</row>
    <row r="360" spans="1:213" s="75" customFormat="1" x14ac:dyDescent="0.25">
      <c r="A360" s="1"/>
      <c r="B360" s="76"/>
      <c r="C360" s="76"/>
      <c r="D360" s="77"/>
      <c r="F360" s="78"/>
      <c r="G360" s="79"/>
      <c r="H360" s="74"/>
      <c r="I360" s="68"/>
      <c r="J360" s="68"/>
      <c r="K360" s="68"/>
      <c r="L360" s="68"/>
      <c r="M360" s="68"/>
      <c r="N360" s="68"/>
      <c r="O360" s="68"/>
      <c r="P360" s="68"/>
      <c r="Q360" s="68"/>
      <c r="R360" s="68"/>
      <c r="S360" s="68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</row>
    <row r="361" spans="1:213" s="75" customFormat="1" x14ac:dyDescent="0.25">
      <c r="A361" s="1"/>
      <c r="B361" s="76"/>
      <c r="C361" s="76"/>
      <c r="D361" s="77"/>
      <c r="F361" s="78"/>
      <c r="G361" s="79"/>
      <c r="H361" s="74"/>
      <c r="I361" s="68"/>
      <c r="J361" s="68"/>
      <c r="K361" s="68"/>
      <c r="L361" s="68"/>
      <c r="M361" s="68"/>
      <c r="N361" s="68"/>
      <c r="O361" s="68"/>
      <c r="P361" s="68"/>
      <c r="Q361" s="68"/>
      <c r="R361" s="68"/>
      <c r="S361" s="68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</row>
    <row r="362" spans="1:213" s="75" customFormat="1" x14ac:dyDescent="0.25">
      <c r="A362" s="1"/>
      <c r="B362" s="76"/>
      <c r="C362" s="76"/>
      <c r="D362" s="77"/>
      <c r="F362" s="78"/>
      <c r="G362" s="79"/>
      <c r="H362" s="74"/>
      <c r="I362" s="68"/>
      <c r="J362" s="68"/>
      <c r="K362" s="68"/>
      <c r="L362" s="68"/>
      <c r="M362" s="68"/>
      <c r="N362" s="68"/>
      <c r="O362" s="68"/>
      <c r="P362" s="68"/>
      <c r="Q362" s="68"/>
      <c r="R362" s="68"/>
      <c r="S362" s="68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</row>
    <row r="363" spans="1:213" s="75" customFormat="1" x14ac:dyDescent="0.25">
      <c r="A363" s="1"/>
      <c r="B363" s="76"/>
      <c r="C363" s="76"/>
      <c r="D363" s="77"/>
      <c r="F363" s="78"/>
      <c r="G363" s="79"/>
      <c r="H363" s="74"/>
      <c r="I363" s="68"/>
      <c r="J363" s="68"/>
      <c r="K363" s="68"/>
      <c r="L363" s="68"/>
      <c r="M363" s="68"/>
      <c r="N363" s="68"/>
      <c r="O363" s="68"/>
      <c r="P363" s="68"/>
      <c r="Q363" s="68"/>
      <c r="R363" s="68"/>
      <c r="S363" s="68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</row>
    <row r="364" spans="1:213" s="75" customFormat="1" x14ac:dyDescent="0.25">
      <c r="A364" s="1"/>
      <c r="B364" s="76"/>
      <c r="C364" s="76"/>
      <c r="D364" s="77"/>
      <c r="F364" s="78"/>
      <c r="G364" s="79"/>
      <c r="H364" s="74"/>
      <c r="I364" s="68"/>
      <c r="J364" s="68"/>
      <c r="K364" s="68"/>
      <c r="L364" s="68"/>
      <c r="M364" s="68"/>
      <c r="N364" s="68"/>
      <c r="O364" s="68"/>
      <c r="P364" s="68"/>
      <c r="Q364" s="68"/>
      <c r="R364" s="68"/>
      <c r="S364" s="68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</row>
    <row r="365" spans="1:213" s="75" customFormat="1" x14ac:dyDescent="0.25">
      <c r="A365" s="1"/>
      <c r="B365" s="76"/>
      <c r="C365" s="76"/>
      <c r="D365" s="77"/>
      <c r="F365" s="78"/>
      <c r="G365" s="79"/>
      <c r="H365" s="74"/>
      <c r="I365" s="68"/>
      <c r="J365" s="68"/>
      <c r="K365" s="68"/>
      <c r="L365" s="68"/>
      <c r="M365" s="68"/>
      <c r="N365" s="68"/>
      <c r="O365" s="68"/>
      <c r="P365" s="68"/>
      <c r="Q365" s="68"/>
      <c r="R365" s="68"/>
      <c r="S365" s="68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</row>
    <row r="366" spans="1:213" s="75" customFormat="1" x14ac:dyDescent="0.25">
      <c r="A366" s="1"/>
      <c r="B366" s="76"/>
      <c r="C366" s="76"/>
      <c r="D366" s="77"/>
      <c r="F366" s="78"/>
      <c r="G366" s="79"/>
      <c r="H366" s="74"/>
      <c r="I366" s="68"/>
      <c r="J366" s="68"/>
      <c r="K366" s="68"/>
      <c r="L366" s="68"/>
      <c r="M366" s="68"/>
      <c r="N366" s="68"/>
      <c r="O366" s="68"/>
      <c r="P366" s="68"/>
      <c r="Q366" s="68"/>
      <c r="R366" s="68"/>
      <c r="S366" s="68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</row>
    <row r="367" spans="1:213" s="75" customFormat="1" x14ac:dyDescent="0.25">
      <c r="A367" s="1"/>
      <c r="B367" s="76"/>
      <c r="C367" s="76"/>
      <c r="D367" s="77"/>
      <c r="F367" s="78"/>
      <c r="G367" s="79"/>
      <c r="H367" s="74"/>
      <c r="I367" s="68"/>
      <c r="J367" s="68"/>
      <c r="K367" s="68"/>
      <c r="L367" s="68"/>
      <c r="M367" s="68"/>
      <c r="N367" s="68"/>
      <c r="O367" s="68"/>
      <c r="P367" s="68"/>
      <c r="Q367" s="68"/>
      <c r="R367" s="68"/>
      <c r="S367" s="68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</row>
    <row r="368" spans="1:213" s="75" customFormat="1" x14ac:dyDescent="0.25">
      <c r="A368" s="1"/>
      <c r="B368" s="76"/>
      <c r="C368" s="76"/>
      <c r="D368" s="77"/>
      <c r="F368" s="78"/>
      <c r="G368" s="79"/>
      <c r="H368" s="74"/>
      <c r="I368" s="68"/>
      <c r="J368" s="68"/>
      <c r="K368" s="68"/>
      <c r="L368" s="68"/>
      <c r="M368" s="68"/>
      <c r="N368" s="68"/>
      <c r="O368" s="68"/>
      <c r="P368" s="68"/>
      <c r="Q368" s="68"/>
      <c r="R368" s="68"/>
      <c r="S368" s="68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</row>
    <row r="369" spans="1:213" s="75" customFormat="1" x14ac:dyDescent="0.25">
      <c r="A369" s="1"/>
      <c r="B369" s="76"/>
      <c r="C369" s="76"/>
      <c r="D369" s="77"/>
      <c r="F369" s="78"/>
      <c r="G369" s="79"/>
      <c r="H369" s="74"/>
      <c r="I369" s="68"/>
      <c r="J369" s="68"/>
      <c r="K369" s="68"/>
      <c r="L369" s="68"/>
      <c r="M369" s="68"/>
      <c r="N369" s="68"/>
      <c r="O369" s="68"/>
      <c r="P369" s="68"/>
      <c r="Q369" s="68"/>
      <c r="R369" s="68"/>
      <c r="S369" s="68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</row>
    <row r="370" spans="1:213" s="75" customFormat="1" x14ac:dyDescent="0.25">
      <c r="A370" s="1"/>
      <c r="B370" s="76"/>
      <c r="C370" s="76"/>
      <c r="D370" s="77"/>
      <c r="F370" s="78"/>
      <c r="G370" s="79"/>
      <c r="H370" s="74"/>
      <c r="I370" s="68"/>
      <c r="J370" s="68"/>
      <c r="K370" s="68"/>
      <c r="L370" s="68"/>
      <c r="M370" s="68"/>
      <c r="N370" s="68"/>
      <c r="O370" s="68"/>
      <c r="P370" s="68"/>
      <c r="Q370" s="68"/>
      <c r="R370" s="68"/>
      <c r="S370" s="68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</row>
    <row r="371" spans="1:213" s="75" customFormat="1" x14ac:dyDescent="0.25">
      <c r="A371" s="1"/>
      <c r="B371" s="76"/>
      <c r="C371" s="76"/>
      <c r="D371" s="77"/>
      <c r="F371" s="78"/>
      <c r="G371" s="79"/>
      <c r="H371" s="74"/>
      <c r="I371" s="68"/>
      <c r="J371" s="68"/>
      <c r="K371" s="68"/>
      <c r="L371" s="68"/>
      <c r="M371" s="68"/>
      <c r="N371" s="68"/>
      <c r="O371" s="68"/>
      <c r="P371" s="68"/>
      <c r="Q371" s="68"/>
      <c r="R371" s="68"/>
      <c r="S371" s="68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</row>
    <row r="372" spans="1:213" s="75" customFormat="1" x14ac:dyDescent="0.25">
      <c r="A372" s="1"/>
      <c r="B372" s="76"/>
      <c r="C372" s="76"/>
      <c r="D372" s="77"/>
      <c r="F372" s="78"/>
      <c r="G372" s="79"/>
      <c r="H372" s="74"/>
      <c r="I372" s="68"/>
      <c r="J372" s="68"/>
      <c r="K372" s="68"/>
      <c r="L372" s="68"/>
      <c r="M372" s="68"/>
      <c r="N372" s="68"/>
      <c r="O372" s="68"/>
      <c r="P372" s="68"/>
      <c r="Q372" s="68"/>
      <c r="R372" s="68"/>
      <c r="S372" s="68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</row>
    <row r="373" spans="1:213" s="75" customFormat="1" x14ac:dyDescent="0.25">
      <c r="A373" s="1"/>
      <c r="B373" s="76"/>
      <c r="C373" s="76"/>
      <c r="D373" s="77"/>
      <c r="F373" s="78"/>
      <c r="G373" s="79"/>
      <c r="H373" s="74"/>
      <c r="I373" s="68"/>
      <c r="J373" s="68"/>
      <c r="K373" s="68"/>
      <c r="L373" s="68"/>
      <c r="M373" s="68"/>
      <c r="N373" s="68"/>
      <c r="O373" s="68"/>
      <c r="P373" s="68"/>
      <c r="Q373" s="68"/>
      <c r="R373" s="68"/>
      <c r="S373" s="68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</row>
    <row r="374" spans="1:213" s="75" customFormat="1" x14ac:dyDescent="0.25">
      <c r="A374" s="1"/>
      <c r="B374" s="76"/>
      <c r="C374" s="76"/>
      <c r="D374" s="77"/>
      <c r="F374" s="78"/>
      <c r="G374" s="79"/>
      <c r="H374" s="74"/>
      <c r="I374" s="68"/>
      <c r="J374" s="68"/>
      <c r="K374" s="68"/>
      <c r="L374" s="68"/>
      <c r="M374" s="68"/>
      <c r="N374" s="68"/>
      <c r="O374" s="68"/>
      <c r="P374" s="68"/>
      <c r="Q374" s="68"/>
      <c r="R374" s="68"/>
      <c r="S374" s="68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</row>
    <row r="375" spans="1:213" s="75" customFormat="1" x14ac:dyDescent="0.25">
      <c r="A375" s="1"/>
      <c r="B375" s="76"/>
      <c r="C375" s="76"/>
      <c r="D375" s="77"/>
      <c r="F375" s="78"/>
      <c r="G375" s="79"/>
      <c r="H375" s="74"/>
      <c r="I375" s="68"/>
      <c r="J375" s="68"/>
      <c r="K375" s="68"/>
      <c r="L375" s="68"/>
      <c r="M375" s="68"/>
      <c r="N375" s="68"/>
      <c r="O375" s="68"/>
      <c r="P375" s="68"/>
      <c r="Q375" s="68"/>
      <c r="R375" s="68"/>
      <c r="S375" s="68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</row>
    <row r="376" spans="1:213" s="75" customFormat="1" x14ac:dyDescent="0.25">
      <c r="A376" s="1"/>
      <c r="B376" s="76"/>
      <c r="C376" s="76"/>
      <c r="D376" s="77"/>
      <c r="F376" s="78"/>
      <c r="G376" s="79"/>
      <c r="H376" s="74"/>
      <c r="I376" s="68"/>
      <c r="J376" s="68"/>
      <c r="K376" s="68"/>
      <c r="L376" s="68"/>
      <c r="M376" s="68"/>
      <c r="N376" s="68"/>
      <c r="O376" s="68"/>
      <c r="P376" s="68"/>
      <c r="Q376" s="68"/>
      <c r="R376" s="68"/>
      <c r="S376" s="68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</row>
    <row r="377" spans="1:213" s="75" customFormat="1" x14ac:dyDescent="0.25">
      <c r="A377" s="1"/>
      <c r="B377" s="76"/>
      <c r="C377" s="76"/>
      <c r="D377" s="77"/>
      <c r="F377" s="78"/>
      <c r="G377" s="79"/>
      <c r="H377" s="74"/>
      <c r="I377" s="68"/>
      <c r="J377" s="68"/>
      <c r="K377" s="68"/>
      <c r="L377" s="68"/>
      <c r="M377" s="68"/>
      <c r="N377" s="68"/>
      <c r="O377" s="68"/>
      <c r="P377" s="68"/>
      <c r="Q377" s="68"/>
      <c r="R377" s="68"/>
      <c r="S377" s="68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</row>
    <row r="378" spans="1:213" s="75" customFormat="1" x14ac:dyDescent="0.25">
      <c r="A378" s="1"/>
      <c r="B378" s="76"/>
      <c r="C378" s="76"/>
      <c r="D378" s="77"/>
      <c r="F378" s="78"/>
      <c r="G378" s="79"/>
      <c r="H378" s="74"/>
      <c r="I378" s="68"/>
      <c r="J378" s="68"/>
      <c r="K378" s="68"/>
      <c r="L378" s="68"/>
      <c r="M378" s="68"/>
      <c r="N378" s="68"/>
      <c r="O378" s="68"/>
      <c r="P378" s="68"/>
      <c r="Q378" s="68"/>
      <c r="R378" s="68"/>
      <c r="S378" s="68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</row>
    <row r="379" spans="1:213" s="75" customFormat="1" x14ac:dyDescent="0.25">
      <c r="A379" s="1"/>
      <c r="B379" s="76"/>
      <c r="C379" s="76"/>
      <c r="D379" s="77"/>
      <c r="F379" s="78"/>
      <c r="G379" s="79"/>
      <c r="H379" s="74"/>
      <c r="I379" s="68"/>
      <c r="J379" s="68"/>
      <c r="K379" s="68"/>
      <c r="L379" s="68"/>
      <c r="M379" s="68"/>
      <c r="N379" s="68"/>
      <c r="O379" s="68"/>
      <c r="P379" s="68"/>
      <c r="Q379" s="68"/>
      <c r="R379" s="68"/>
      <c r="S379" s="68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</row>
    <row r="380" spans="1:213" s="75" customFormat="1" x14ac:dyDescent="0.25">
      <c r="A380" s="1"/>
      <c r="B380" s="76"/>
      <c r="C380" s="76"/>
      <c r="D380" s="77"/>
      <c r="F380" s="78"/>
      <c r="G380" s="79"/>
      <c r="H380" s="74"/>
      <c r="I380" s="68"/>
      <c r="J380" s="68"/>
      <c r="K380" s="68"/>
      <c r="L380" s="68"/>
      <c r="M380" s="68"/>
      <c r="N380" s="68"/>
      <c r="O380" s="68"/>
      <c r="P380" s="68"/>
      <c r="Q380" s="68"/>
      <c r="R380" s="68"/>
      <c r="S380" s="68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</row>
    <row r="381" spans="1:213" s="75" customFormat="1" x14ac:dyDescent="0.25">
      <c r="A381" s="1"/>
      <c r="B381" s="76"/>
      <c r="C381" s="76"/>
      <c r="D381" s="77"/>
      <c r="F381" s="78"/>
      <c r="G381" s="79"/>
      <c r="H381" s="74"/>
      <c r="I381" s="68"/>
      <c r="J381" s="68"/>
      <c r="K381" s="68"/>
      <c r="L381" s="68"/>
      <c r="M381" s="68"/>
      <c r="N381" s="68"/>
      <c r="O381" s="68"/>
      <c r="P381" s="68"/>
      <c r="Q381" s="68"/>
      <c r="R381" s="68"/>
      <c r="S381" s="68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</row>
    <row r="382" spans="1:213" s="75" customFormat="1" x14ac:dyDescent="0.25">
      <c r="A382" s="1"/>
      <c r="B382" s="76"/>
      <c r="C382" s="76"/>
      <c r="D382" s="77"/>
      <c r="F382" s="78"/>
      <c r="G382" s="79"/>
      <c r="H382" s="74"/>
      <c r="I382" s="68"/>
      <c r="J382" s="68"/>
      <c r="K382" s="68"/>
      <c r="L382" s="68"/>
      <c r="M382" s="68"/>
      <c r="N382" s="68"/>
      <c r="O382" s="68"/>
      <c r="P382" s="68"/>
      <c r="Q382" s="68"/>
      <c r="R382" s="68"/>
      <c r="S382" s="68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</row>
    <row r="383" spans="1:213" s="75" customFormat="1" x14ac:dyDescent="0.25">
      <c r="A383" s="1"/>
      <c r="B383" s="76"/>
      <c r="C383" s="76"/>
      <c r="D383" s="77"/>
      <c r="F383" s="78"/>
      <c r="G383" s="79"/>
      <c r="H383" s="74"/>
      <c r="I383" s="68"/>
      <c r="J383" s="68"/>
      <c r="K383" s="68"/>
      <c r="L383" s="68"/>
      <c r="M383" s="68"/>
      <c r="N383" s="68"/>
      <c r="O383" s="68"/>
      <c r="P383" s="68"/>
      <c r="Q383" s="68"/>
      <c r="R383" s="68"/>
      <c r="S383" s="68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</row>
    <row r="384" spans="1:213" s="75" customFormat="1" x14ac:dyDescent="0.25">
      <c r="A384" s="1"/>
      <c r="B384" s="76"/>
      <c r="C384" s="76"/>
      <c r="D384" s="77"/>
      <c r="F384" s="78"/>
      <c r="G384" s="79"/>
      <c r="H384" s="74"/>
      <c r="I384" s="68"/>
      <c r="J384" s="68"/>
      <c r="K384" s="68"/>
      <c r="L384" s="68"/>
      <c r="M384" s="68"/>
      <c r="N384" s="68"/>
      <c r="O384" s="68"/>
      <c r="P384" s="68"/>
      <c r="Q384" s="68"/>
      <c r="R384" s="68"/>
      <c r="S384" s="68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</row>
    <row r="385" spans="1:213" s="75" customFormat="1" x14ac:dyDescent="0.25">
      <c r="A385" s="1"/>
      <c r="B385" s="76"/>
      <c r="C385" s="76"/>
      <c r="D385" s="77"/>
      <c r="F385" s="78"/>
      <c r="G385" s="79"/>
      <c r="H385" s="74"/>
      <c r="I385" s="68"/>
      <c r="J385" s="68"/>
      <c r="K385" s="68"/>
      <c r="L385" s="68"/>
      <c r="M385" s="68"/>
      <c r="N385" s="68"/>
      <c r="O385" s="68"/>
      <c r="P385" s="68"/>
      <c r="Q385" s="68"/>
      <c r="R385" s="68"/>
      <c r="S385" s="68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</row>
    <row r="386" spans="1:213" s="75" customFormat="1" x14ac:dyDescent="0.25">
      <c r="A386" s="1"/>
      <c r="B386" s="76"/>
      <c r="C386" s="76"/>
      <c r="D386" s="77"/>
      <c r="F386" s="78"/>
      <c r="G386" s="79"/>
      <c r="H386" s="74"/>
      <c r="I386" s="68"/>
      <c r="J386" s="68"/>
      <c r="K386" s="68"/>
      <c r="L386" s="68"/>
      <c r="M386" s="68"/>
      <c r="N386" s="68"/>
      <c r="O386" s="68"/>
      <c r="P386" s="68"/>
      <c r="Q386" s="68"/>
      <c r="R386" s="68"/>
      <c r="S386" s="68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</row>
    <row r="387" spans="1:213" s="75" customFormat="1" x14ac:dyDescent="0.25">
      <c r="A387" s="1"/>
      <c r="B387" s="76"/>
      <c r="C387" s="76"/>
      <c r="D387" s="77"/>
      <c r="F387" s="78"/>
      <c r="G387" s="79"/>
      <c r="H387" s="74"/>
      <c r="I387" s="68"/>
      <c r="J387" s="68"/>
      <c r="K387" s="68"/>
      <c r="L387" s="68"/>
      <c r="M387" s="68"/>
      <c r="N387" s="68"/>
      <c r="O387" s="68"/>
      <c r="P387" s="68"/>
      <c r="Q387" s="68"/>
      <c r="R387" s="68"/>
      <c r="S387" s="68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</row>
    <row r="388" spans="1:213" s="75" customFormat="1" x14ac:dyDescent="0.25">
      <c r="A388" s="1"/>
      <c r="B388" s="76"/>
      <c r="C388" s="76"/>
      <c r="D388" s="77"/>
      <c r="F388" s="78"/>
      <c r="G388" s="79"/>
      <c r="H388" s="74"/>
      <c r="I388" s="68"/>
      <c r="J388" s="68"/>
      <c r="K388" s="68"/>
      <c r="L388" s="68"/>
      <c r="M388" s="68"/>
      <c r="N388" s="68"/>
      <c r="O388" s="68"/>
      <c r="P388" s="68"/>
      <c r="Q388" s="68"/>
      <c r="R388" s="68"/>
      <c r="S388" s="68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</row>
    <row r="389" spans="1:213" s="75" customFormat="1" x14ac:dyDescent="0.25">
      <c r="A389" s="1"/>
      <c r="B389" s="76"/>
      <c r="C389" s="76"/>
      <c r="D389" s="77"/>
      <c r="F389" s="78"/>
      <c r="G389" s="79"/>
      <c r="H389" s="74"/>
      <c r="I389" s="68"/>
      <c r="J389" s="68"/>
      <c r="K389" s="68"/>
      <c r="L389" s="68"/>
      <c r="M389" s="68"/>
      <c r="N389" s="68"/>
      <c r="O389" s="68"/>
      <c r="P389" s="68"/>
      <c r="Q389" s="68"/>
      <c r="R389" s="68"/>
      <c r="S389" s="68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</row>
    <row r="390" spans="1:213" s="75" customFormat="1" x14ac:dyDescent="0.25">
      <c r="A390" s="1"/>
      <c r="B390" s="76"/>
      <c r="C390" s="76"/>
      <c r="D390" s="77"/>
      <c r="F390" s="78"/>
      <c r="G390" s="79"/>
      <c r="H390" s="74"/>
      <c r="I390" s="68"/>
      <c r="J390" s="68"/>
      <c r="K390" s="68"/>
      <c r="L390" s="68"/>
      <c r="M390" s="68"/>
      <c r="N390" s="68"/>
      <c r="O390" s="68"/>
      <c r="P390" s="68"/>
      <c r="Q390" s="68"/>
      <c r="R390" s="68"/>
      <c r="S390" s="68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</row>
    <row r="391" spans="1:213" s="75" customFormat="1" x14ac:dyDescent="0.25">
      <c r="A391" s="1"/>
      <c r="B391" s="76"/>
      <c r="C391" s="76"/>
      <c r="D391" s="77"/>
      <c r="F391" s="78"/>
      <c r="G391" s="79"/>
      <c r="H391" s="74"/>
      <c r="I391" s="68"/>
      <c r="J391" s="68"/>
      <c r="K391" s="68"/>
      <c r="L391" s="68"/>
      <c r="M391" s="68"/>
      <c r="N391" s="68"/>
      <c r="O391" s="68"/>
      <c r="P391" s="68"/>
      <c r="Q391" s="68"/>
      <c r="R391" s="68"/>
      <c r="S391" s="68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</row>
    <row r="392" spans="1:213" s="75" customFormat="1" x14ac:dyDescent="0.25">
      <c r="A392" s="1"/>
      <c r="B392" s="76"/>
      <c r="C392" s="76"/>
      <c r="D392" s="77"/>
      <c r="F392" s="78"/>
      <c r="G392" s="79"/>
      <c r="H392" s="74"/>
      <c r="I392" s="68"/>
      <c r="J392" s="68"/>
      <c r="K392" s="68"/>
      <c r="L392" s="68"/>
      <c r="M392" s="68"/>
      <c r="N392" s="68"/>
      <c r="O392" s="68"/>
      <c r="P392" s="68"/>
      <c r="Q392" s="68"/>
      <c r="R392" s="68"/>
      <c r="S392" s="68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</row>
    <row r="393" spans="1:213" s="75" customFormat="1" x14ac:dyDescent="0.25">
      <c r="A393" s="1"/>
      <c r="B393" s="76"/>
      <c r="C393" s="76"/>
      <c r="D393" s="77"/>
      <c r="F393" s="78"/>
      <c r="G393" s="79"/>
      <c r="H393" s="74"/>
      <c r="I393" s="68"/>
      <c r="J393" s="68"/>
      <c r="K393" s="68"/>
      <c r="L393" s="68"/>
      <c r="M393" s="68"/>
      <c r="N393" s="68"/>
      <c r="O393" s="68"/>
      <c r="P393" s="68"/>
      <c r="Q393" s="68"/>
      <c r="R393" s="68"/>
      <c r="S393" s="68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</row>
    <row r="394" spans="1:213" s="75" customFormat="1" x14ac:dyDescent="0.25">
      <c r="A394" s="1"/>
      <c r="B394" s="76"/>
      <c r="C394" s="76"/>
      <c r="D394" s="77"/>
      <c r="F394" s="78"/>
      <c r="G394" s="79"/>
      <c r="H394" s="74"/>
      <c r="I394" s="68"/>
      <c r="J394" s="68"/>
      <c r="K394" s="68"/>
      <c r="L394" s="68"/>
      <c r="M394" s="68"/>
      <c r="N394" s="68"/>
      <c r="O394" s="68"/>
      <c r="P394" s="68"/>
      <c r="Q394" s="68"/>
      <c r="R394" s="68"/>
      <c r="S394" s="68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</row>
    <row r="395" spans="1:213" s="75" customFormat="1" x14ac:dyDescent="0.25">
      <c r="A395" s="1"/>
      <c r="B395" s="76"/>
      <c r="C395" s="76"/>
      <c r="D395" s="77"/>
      <c r="F395" s="78"/>
      <c r="G395" s="79"/>
      <c r="H395" s="74"/>
      <c r="I395" s="68"/>
      <c r="J395" s="68"/>
      <c r="K395" s="68"/>
      <c r="L395" s="68"/>
      <c r="M395" s="68"/>
      <c r="N395" s="68"/>
      <c r="O395" s="68"/>
      <c r="P395" s="68"/>
      <c r="Q395" s="68"/>
      <c r="R395" s="68"/>
      <c r="S395" s="68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</row>
    <row r="396" spans="1:213" s="75" customFormat="1" x14ac:dyDescent="0.25">
      <c r="A396" s="1"/>
      <c r="B396" s="76"/>
      <c r="C396" s="76"/>
      <c r="D396" s="77"/>
      <c r="F396" s="78"/>
      <c r="G396" s="79"/>
      <c r="H396" s="74"/>
      <c r="I396" s="68"/>
      <c r="J396" s="68"/>
      <c r="K396" s="68"/>
      <c r="L396" s="68"/>
      <c r="M396" s="68"/>
      <c r="N396" s="68"/>
      <c r="O396" s="68"/>
      <c r="P396" s="68"/>
      <c r="Q396" s="68"/>
      <c r="R396" s="68"/>
      <c r="S396" s="68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</row>
    <row r="397" spans="1:213" s="75" customFormat="1" x14ac:dyDescent="0.25">
      <c r="A397" s="1"/>
      <c r="B397" s="76"/>
      <c r="C397" s="76"/>
      <c r="D397" s="77"/>
      <c r="F397" s="78"/>
      <c r="G397" s="79"/>
      <c r="H397" s="74"/>
      <c r="I397" s="68"/>
      <c r="J397" s="68"/>
      <c r="K397" s="68"/>
      <c r="L397" s="68"/>
      <c r="M397" s="68"/>
      <c r="N397" s="68"/>
      <c r="O397" s="68"/>
      <c r="P397" s="68"/>
      <c r="Q397" s="68"/>
      <c r="R397" s="68"/>
      <c r="S397" s="68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</row>
    <row r="398" spans="1:213" s="75" customFormat="1" x14ac:dyDescent="0.25">
      <c r="A398" s="1"/>
      <c r="B398" s="76"/>
      <c r="C398" s="76"/>
      <c r="D398" s="77"/>
      <c r="F398" s="78"/>
      <c r="G398" s="79"/>
      <c r="H398" s="74"/>
      <c r="I398" s="68"/>
      <c r="J398" s="68"/>
      <c r="K398" s="68"/>
      <c r="L398" s="68"/>
      <c r="M398" s="68"/>
      <c r="N398" s="68"/>
      <c r="O398" s="68"/>
      <c r="P398" s="68"/>
      <c r="Q398" s="68"/>
      <c r="R398" s="68"/>
      <c r="S398" s="68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</row>
    <row r="399" spans="1:213" s="75" customFormat="1" x14ac:dyDescent="0.25">
      <c r="A399" s="1"/>
      <c r="B399" s="76"/>
      <c r="C399" s="76"/>
      <c r="D399" s="77"/>
      <c r="F399" s="78"/>
      <c r="G399" s="79"/>
      <c r="H399" s="74"/>
      <c r="I399" s="68"/>
      <c r="J399" s="68"/>
      <c r="K399" s="68"/>
      <c r="L399" s="68"/>
      <c r="M399" s="68"/>
      <c r="N399" s="68"/>
      <c r="O399" s="68"/>
      <c r="P399" s="68"/>
      <c r="Q399" s="68"/>
      <c r="R399" s="68"/>
      <c r="S399" s="68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</row>
    <row r="400" spans="1:213" s="75" customFormat="1" x14ac:dyDescent="0.25">
      <c r="A400" s="1"/>
      <c r="B400" s="76"/>
      <c r="C400" s="76"/>
      <c r="D400" s="77"/>
      <c r="F400" s="78"/>
      <c r="G400" s="79"/>
      <c r="H400" s="74"/>
      <c r="I400" s="68"/>
      <c r="J400" s="68"/>
      <c r="K400" s="68"/>
      <c r="L400" s="68"/>
      <c r="M400" s="68"/>
      <c r="N400" s="68"/>
      <c r="O400" s="68"/>
      <c r="P400" s="68"/>
      <c r="Q400" s="68"/>
      <c r="R400" s="68"/>
      <c r="S400" s="68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</row>
    <row r="401" spans="1:213" s="75" customFormat="1" x14ac:dyDescent="0.25">
      <c r="A401" s="1"/>
      <c r="B401" s="76"/>
      <c r="C401" s="76"/>
      <c r="D401" s="77"/>
      <c r="F401" s="78"/>
      <c r="G401" s="79"/>
      <c r="H401" s="74"/>
      <c r="I401" s="68"/>
      <c r="J401" s="68"/>
      <c r="K401" s="68"/>
      <c r="L401" s="68"/>
      <c r="M401" s="68"/>
      <c r="N401" s="68"/>
      <c r="O401" s="68"/>
      <c r="P401" s="68"/>
      <c r="Q401" s="68"/>
      <c r="R401" s="68"/>
      <c r="S401" s="68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</row>
    <row r="402" spans="1:213" s="75" customFormat="1" x14ac:dyDescent="0.25">
      <c r="A402" s="1"/>
      <c r="B402" s="76"/>
      <c r="C402" s="76"/>
      <c r="D402" s="77"/>
      <c r="F402" s="78"/>
      <c r="G402" s="79"/>
      <c r="H402" s="74"/>
      <c r="I402" s="68"/>
      <c r="J402" s="68"/>
      <c r="K402" s="68"/>
      <c r="L402" s="68"/>
      <c r="M402" s="68"/>
      <c r="N402" s="68"/>
      <c r="O402" s="68"/>
      <c r="P402" s="68"/>
      <c r="Q402" s="68"/>
      <c r="R402" s="68"/>
      <c r="S402" s="68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</row>
    <row r="403" spans="1:213" s="75" customFormat="1" x14ac:dyDescent="0.25">
      <c r="A403" s="1"/>
      <c r="B403" s="76"/>
      <c r="C403" s="76"/>
      <c r="D403" s="77"/>
      <c r="F403" s="78"/>
      <c r="G403" s="79"/>
      <c r="H403" s="74"/>
      <c r="I403" s="68"/>
      <c r="J403" s="68"/>
      <c r="K403" s="68"/>
      <c r="L403" s="68"/>
      <c r="M403" s="68"/>
      <c r="N403" s="68"/>
      <c r="O403" s="68"/>
      <c r="P403" s="68"/>
      <c r="Q403" s="68"/>
      <c r="R403" s="68"/>
      <c r="S403" s="68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</row>
    <row r="404" spans="1:213" s="75" customFormat="1" x14ac:dyDescent="0.25">
      <c r="A404" s="1"/>
      <c r="B404" s="76"/>
      <c r="C404" s="76"/>
      <c r="D404" s="77"/>
      <c r="F404" s="78"/>
      <c r="G404" s="79"/>
      <c r="H404" s="74"/>
      <c r="I404" s="68"/>
      <c r="J404" s="68"/>
      <c r="K404" s="68"/>
      <c r="L404" s="68"/>
      <c r="M404" s="68"/>
      <c r="N404" s="68"/>
      <c r="O404" s="68"/>
      <c r="P404" s="68"/>
      <c r="Q404" s="68"/>
      <c r="R404" s="68"/>
      <c r="S404" s="68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</row>
    <row r="405" spans="1:213" s="75" customFormat="1" x14ac:dyDescent="0.25">
      <c r="A405" s="1"/>
      <c r="B405" s="76"/>
      <c r="C405" s="76"/>
      <c r="D405" s="77"/>
      <c r="F405" s="78"/>
      <c r="G405" s="79"/>
      <c r="H405" s="74"/>
      <c r="I405" s="68"/>
      <c r="J405" s="68"/>
      <c r="K405" s="68"/>
      <c r="L405" s="68"/>
      <c r="M405" s="68"/>
      <c r="N405" s="68"/>
      <c r="O405" s="68"/>
      <c r="P405" s="68"/>
      <c r="Q405" s="68"/>
      <c r="R405" s="68"/>
      <c r="S405" s="68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</row>
    <row r="406" spans="1:213" s="75" customFormat="1" x14ac:dyDescent="0.25">
      <c r="A406" s="1"/>
      <c r="B406" s="76"/>
      <c r="C406" s="76"/>
      <c r="D406" s="77"/>
      <c r="F406" s="78"/>
      <c r="G406" s="79"/>
      <c r="H406" s="74"/>
      <c r="I406" s="68"/>
      <c r="J406" s="68"/>
      <c r="K406" s="68"/>
      <c r="L406" s="68"/>
      <c r="M406" s="68"/>
      <c r="N406" s="68"/>
      <c r="O406" s="68"/>
      <c r="P406" s="68"/>
      <c r="Q406" s="68"/>
      <c r="R406" s="68"/>
      <c r="S406" s="68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</row>
    <row r="407" spans="1:213" s="75" customFormat="1" x14ac:dyDescent="0.25">
      <c r="A407" s="1"/>
      <c r="B407" s="76"/>
      <c r="C407" s="76"/>
      <c r="D407" s="77"/>
      <c r="F407" s="78"/>
      <c r="G407" s="79"/>
      <c r="H407" s="74"/>
      <c r="I407" s="68"/>
      <c r="J407" s="68"/>
      <c r="K407" s="68"/>
      <c r="L407" s="68"/>
      <c r="M407" s="68"/>
      <c r="N407" s="68"/>
      <c r="O407" s="68"/>
      <c r="P407" s="68"/>
      <c r="Q407" s="68"/>
      <c r="R407" s="68"/>
      <c r="S407" s="68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</row>
    <row r="408" spans="1:213" s="75" customFormat="1" x14ac:dyDescent="0.25">
      <c r="A408" s="1"/>
      <c r="B408" s="76"/>
      <c r="C408" s="76"/>
      <c r="D408" s="77"/>
      <c r="F408" s="78"/>
      <c r="G408" s="79"/>
      <c r="H408" s="74"/>
      <c r="I408" s="68"/>
      <c r="J408" s="68"/>
      <c r="K408" s="68"/>
      <c r="L408" s="68"/>
      <c r="M408" s="68"/>
      <c r="N408" s="68"/>
      <c r="O408" s="68"/>
      <c r="P408" s="68"/>
      <c r="Q408" s="68"/>
      <c r="R408" s="68"/>
      <c r="S408" s="68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</row>
    <row r="409" spans="1:213" s="75" customFormat="1" x14ac:dyDescent="0.25">
      <c r="A409" s="1"/>
      <c r="B409" s="76"/>
      <c r="C409" s="76"/>
      <c r="D409" s="77"/>
      <c r="F409" s="78"/>
      <c r="G409" s="79"/>
      <c r="H409" s="74"/>
      <c r="I409" s="68"/>
      <c r="J409" s="68"/>
      <c r="K409" s="68"/>
      <c r="L409" s="68"/>
      <c r="M409" s="68"/>
      <c r="N409" s="68"/>
      <c r="O409" s="68"/>
      <c r="P409" s="68"/>
      <c r="Q409" s="68"/>
      <c r="R409" s="68"/>
      <c r="S409" s="68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</row>
    <row r="410" spans="1:213" s="75" customFormat="1" x14ac:dyDescent="0.25">
      <c r="A410" s="1"/>
      <c r="B410" s="76"/>
      <c r="C410" s="76"/>
      <c r="D410" s="77"/>
      <c r="F410" s="78"/>
      <c r="G410" s="79"/>
      <c r="H410" s="74"/>
      <c r="I410" s="68"/>
      <c r="J410" s="68"/>
      <c r="K410" s="68"/>
      <c r="L410" s="68"/>
      <c r="M410" s="68"/>
      <c r="N410" s="68"/>
      <c r="O410" s="68"/>
      <c r="P410" s="68"/>
      <c r="Q410" s="68"/>
      <c r="R410" s="68"/>
      <c r="S410" s="68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</row>
    <row r="411" spans="1:213" s="75" customFormat="1" x14ac:dyDescent="0.25">
      <c r="A411" s="1"/>
      <c r="B411" s="76"/>
      <c r="C411" s="76"/>
      <c r="D411" s="77"/>
      <c r="F411" s="78"/>
      <c r="G411" s="79"/>
      <c r="H411" s="74"/>
      <c r="I411" s="68"/>
      <c r="J411" s="68"/>
      <c r="K411" s="68"/>
      <c r="L411" s="68"/>
      <c r="M411" s="68"/>
      <c r="N411" s="68"/>
      <c r="O411" s="68"/>
      <c r="P411" s="68"/>
      <c r="Q411" s="68"/>
      <c r="R411" s="68"/>
      <c r="S411" s="68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</row>
    <row r="412" spans="1:213" s="75" customFormat="1" x14ac:dyDescent="0.25">
      <c r="A412" s="1"/>
      <c r="B412" s="76"/>
      <c r="C412" s="76"/>
      <c r="D412" s="77"/>
      <c r="F412" s="78"/>
      <c r="G412" s="79"/>
      <c r="H412" s="74"/>
      <c r="I412" s="68"/>
      <c r="J412" s="68"/>
      <c r="K412" s="68"/>
      <c r="L412" s="68"/>
      <c r="M412" s="68"/>
      <c r="N412" s="68"/>
      <c r="O412" s="68"/>
      <c r="P412" s="68"/>
      <c r="Q412" s="68"/>
      <c r="R412" s="68"/>
      <c r="S412" s="68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</row>
    <row r="413" spans="1:213" s="75" customFormat="1" x14ac:dyDescent="0.25">
      <c r="A413" s="1"/>
      <c r="B413" s="76"/>
      <c r="C413" s="76"/>
      <c r="D413" s="77"/>
      <c r="F413" s="78"/>
      <c r="G413" s="79"/>
      <c r="H413" s="74"/>
      <c r="I413" s="68"/>
      <c r="J413" s="68"/>
      <c r="K413" s="68"/>
      <c r="L413" s="68"/>
      <c r="M413" s="68"/>
      <c r="N413" s="68"/>
      <c r="O413" s="68"/>
      <c r="P413" s="68"/>
      <c r="Q413" s="68"/>
      <c r="R413" s="68"/>
      <c r="S413" s="68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</row>
    <row r="414" spans="1:213" s="75" customFormat="1" x14ac:dyDescent="0.25">
      <c r="A414" s="1"/>
      <c r="B414" s="76"/>
      <c r="C414" s="76"/>
      <c r="D414" s="77"/>
      <c r="F414" s="78"/>
      <c r="G414" s="79"/>
      <c r="H414" s="74"/>
      <c r="I414" s="68"/>
      <c r="J414" s="68"/>
      <c r="K414" s="68"/>
      <c r="L414" s="68"/>
      <c r="M414" s="68"/>
      <c r="N414" s="68"/>
      <c r="O414" s="68"/>
      <c r="P414" s="68"/>
      <c r="Q414" s="68"/>
      <c r="R414" s="68"/>
      <c r="S414" s="68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</row>
    <row r="415" spans="1:213" s="75" customFormat="1" x14ac:dyDescent="0.25">
      <c r="A415" s="1"/>
      <c r="B415" s="76"/>
      <c r="C415" s="76"/>
      <c r="D415" s="77"/>
      <c r="F415" s="78"/>
      <c r="G415" s="79"/>
      <c r="H415" s="74"/>
      <c r="I415" s="68"/>
      <c r="J415" s="68"/>
      <c r="K415" s="68"/>
      <c r="L415" s="68"/>
      <c r="M415" s="68"/>
      <c r="N415" s="68"/>
      <c r="O415" s="68"/>
      <c r="P415" s="68"/>
      <c r="Q415" s="68"/>
      <c r="R415" s="68"/>
      <c r="S415" s="68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</row>
    <row r="416" spans="1:213" s="75" customFormat="1" x14ac:dyDescent="0.25">
      <c r="A416" s="1"/>
      <c r="B416" s="76"/>
      <c r="C416" s="76"/>
      <c r="D416" s="77"/>
      <c r="F416" s="78"/>
      <c r="G416" s="79"/>
      <c r="H416" s="74"/>
      <c r="I416" s="68"/>
      <c r="J416" s="68"/>
      <c r="K416" s="68"/>
      <c r="L416" s="68"/>
      <c r="M416" s="68"/>
      <c r="N416" s="68"/>
      <c r="O416" s="68"/>
      <c r="P416" s="68"/>
      <c r="Q416" s="68"/>
      <c r="R416" s="68"/>
      <c r="S416" s="68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</row>
    <row r="417" spans="1:213" s="75" customFormat="1" x14ac:dyDescent="0.25">
      <c r="A417" s="1"/>
      <c r="B417" s="76"/>
      <c r="C417" s="76"/>
      <c r="D417" s="77"/>
      <c r="F417" s="78"/>
      <c r="G417" s="79"/>
      <c r="H417" s="74"/>
      <c r="I417" s="68"/>
      <c r="J417" s="68"/>
      <c r="K417" s="68"/>
      <c r="L417" s="68"/>
      <c r="M417" s="68"/>
      <c r="N417" s="68"/>
      <c r="O417" s="68"/>
      <c r="P417" s="68"/>
      <c r="Q417" s="68"/>
      <c r="R417" s="68"/>
      <c r="S417" s="68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</row>
    <row r="418" spans="1:213" s="75" customFormat="1" x14ac:dyDescent="0.25">
      <c r="A418" s="1"/>
      <c r="B418" s="76"/>
      <c r="C418" s="76"/>
      <c r="D418" s="77"/>
      <c r="F418" s="78"/>
      <c r="G418" s="79"/>
      <c r="H418" s="74"/>
      <c r="I418" s="68"/>
      <c r="J418" s="68"/>
      <c r="K418" s="68"/>
      <c r="L418" s="68"/>
      <c r="M418" s="68"/>
      <c r="N418" s="68"/>
      <c r="O418" s="68"/>
      <c r="P418" s="68"/>
      <c r="Q418" s="68"/>
      <c r="R418" s="68"/>
      <c r="S418" s="68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</row>
    <row r="419" spans="1:213" s="75" customFormat="1" x14ac:dyDescent="0.25">
      <c r="A419" s="1"/>
      <c r="B419" s="76"/>
      <c r="C419" s="76"/>
      <c r="D419" s="77"/>
      <c r="F419" s="78"/>
      <c r="G419" s="79"/>
      <c r="H419" s="74"/>
      <c r="I419" s="68"/>
      <c r="J419" s="68"/>
      <c r="K419" s="68"/>
      <c r="L419" s="68"/>
      <c r="M419" s="68"/>
      <c r="N419" s="68"/>
      <c r="O419" s="68"/>
      <c r="P419" s="68"/>
      <c r="Q419" s="68"/>
      <c r="R419" s="68"/>
      <c r="S419" s="68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</row>
    <row r="420" spans="1:213" s="75" customFormat="1" x14ac:dyDescent="0.25">
      <c r="A420" s="1"/>
      <c r="B420" s="76"/>
      <c r="C420" s="76"/>
      <c r="D420" s="77"/>
      <c r="F420" s="78"/>
      <c r="G420" s="79"/>
      <c r="H420" s="74"/>
      <c r="I420" s="68"/>
      <c r="J420" s="68"/>
      <c r="K420" s="68"/>
      <c r="L420" s="68"/>
      <c r="M420" s="68"/>
      <c r="N420" s="68"/>
      <c r="O420" s="68"/>
      <c r="P420" s="68"/>
      <c r="Q420" s="68"/>
      <c r="R420" s="68"/>
      <c r="S420" s="68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</row>
    <row r="421" spans="1:213" s="75" customFormat="1" x14ac:dyDescent="0.25">
      <c r="A421" s="1"/>
      <c r="B421" s="76"/>
      <c r="C421" s="76"/>
      <c r="D421" s="77"/>
      <c r="F421" s="78"/>
      <c r="G421" s="79"/>
      <c r="H421" s="74"/>
      <c r="I421" s="68"/>
      <c r="J421" s="68"/>
      <c r="K421" s="68"/>
      <c r="L421" s="68"/>
      <c r="M421" s="68"/>
      <c r="N421" s="68"/>
      <c r="O421" s="68"/>
      <c r="P421" s="68"/>
      <c r="Q421" s="68"/>
      <c r="R421" s="68"/>
      <c r="S421" s="68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</row>
    <row r="422" spans="1:213" s="75" customFormat="1" x14ac:dyDescent="0.25">
      <c r="A422" s="1"/>
      <c r="B422" s="76"/>
      <c r="C422" s="76"/>
      <c r="D422" s="77"/>
      <c r="F422" s="78"/>
      <c r="G422" s="79"/>
      <c r="H422" s="74"/>
      <c r="I422" s="68"/>
      <c r="J422" s="68"/>
      <c r="K422" s="68"/>
      <c r="L422" s="68"/>
      <c r="M422" s="68"/>
      <c r="N422" s="68"/>
      <c r="O422" s="68"/>
      <c r="P422" s="68"/>
      <c r="Q422" s="68"/>
      <c r="R422" s="68"/>
      <c r="S422" s="68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</row>
    <row r="423" spans="1:213" s="75" customFormat="1" x14ac:dyDescent="0.25">
      <c r="A423" s="1"/>
      <c r="B423" s="76"/>
      <c r="C423" s="76"/>
      <c r="D423" s="77"/>
      <c r="F423" s="78"/>
      <c r="G423" s="79"/>
      <c r="H423" s="74"/>
      <c r="I423" s="68"/>
      <c r="J423" s="68"/>
      <c r="K423" s="68"/>
      <c r="L423" s="68"/>
      <c r="M423" s="68"/>
      <c r="N423" s="68"/>
      <c r="O423" s="68"/>
      <c r="P423" s="68"/>
      <c r="Q423" s="68"/>
      <c r="R423" s="68"/>
      <c r="S423" s="68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</row>
    <row r="424" spans="1:213" s="75" customFormat="1" x14ac:dyDescent="0.25">
      <c r="A424" s="1"/>
      <c r="B424" s="76"/>
      <c r="C424" s="76"/>
      <c r="D424" s="77"/>
      <c r="F424" s="78"/>
      <c r="G424" s="79"/>
      <c r="H424" s="74"/>
      <c r="I424" s="68"/>
      <c r="J424" s="68"/>
      <c r="K424" s="68"/>
      <c r="L424" s="68"/>
      <c r="M424" s="68"/>
      <c r="N424" s="68"/>
      <c r="O424" s="68"/>
      <c r="P424" s="68"/>
      <c r="Q424" s="68"/>
      <c r="R424" s="68"/>
      <c r="S424" s="68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</row>
    <row r="425" spans="1:213" s="75" customFormat="1" x14ac:dyDescent="0.25">
      <c r="A425" s="1"/>
      <c r="B425" s="76"/>
      <c r="C425" s="76"/>
      <c r="D425" s="77"/>
      <c r="F425" s="78"/>
      <c r="G425" s="79"/>
      <c r="H425" s="74"/>
      <c r="I425" s="68"/>
      <c r="J425" s="68"/>
      <c r="K425" s="68"/>
      <c r="L425" s="68"/>
      <c r="M425" s="68"/>
      <c r="N425" s="68"/>
      <c r="O425" s="68"/>
      <c r="P425" s="68"/>
      <c r="Q425" s="68"/>
      <c r="R425" s="68"/>
      <c r="S425" s="68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</row>
    <row r="426" spans="1:213" s="75" customFormat="1" x14ac:dyDescent="0.25">
      <c r="A426" s="1"/>
      <c r="B426" s="76"/>
      <c r="C426" s="76"/>
      <c r="D426" s="77"/>
      <c r="F426" s="78"/>
      <c r="G426" s="79"/>
      <c r="H426" s="74"/>
      <c r="I426" s="68"/>
      <c r="J426" s="68"/>
      <c r="K426" s="68"/>
      <c r="L426" s="68"/>
      <c r="M426" s="68"/>
      <c r="N426" s="68"/>
      <c r="O426" s="68"/>
      <c r="P426" s="68"/>
      <c r="Q426" s="68"/>
      <c r="R426" s="68"/>
      <c r="S426" s="68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</row>
    <row r="427" spans="1:213" s="75" customFormat="1" x14ac:dyDescent="0.25">
      <c r="A427" s="1"/>
      <c r="B427" s="76"/>
      <c r="C427" s="76"/>
      <c r="D427" s="77"/>
      <c r="F427" s="78"/>
      <c r="G427" s="79"/>
      <c r="H427" s="74"/>
      <c r="I427" s="68"/>
      <c r="J427" s="68"/>
      <c r="K427" s="68"/>
      <c r="L427" s="68"/>
      <c r="M427" s="68"/>
      <c r="N427" s="68"/>
      <c r="O427" s="68"/>
      <c r="P427" s="68"/>
      <c r="Q427" s="68"/>
      <c r="R427" s="68"/>
      <c r="S427" s="68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</row>
    <row r="428" spans="1:213" s="75" customFormat="1" x14ac:dyDescent="0.25">
      <c r="A428" s="1"/>
      <c r="B428" s="76"/>
      <c r="C428" s="76"/>
      <c r="D428" s="77"/>
      <c r="F428" s="78"/>
      <c r="G428" s="79"/>
      <c r="H428" s="74"/>
      <c r="I428" s="68"/>
      <c r="J428" s="68"/>
      <c r="K428" s="68"/>
      <c r="L428" s="68"/>
      <c r="M428" s="68"/>
      <c r="N428" s="68"/>
      <c r="O428" s="68"/>
      <c r="P428" s="68"/>
      <c r="Q428" s="68"/>
      <c r="R428" s="68"/>
      <c r="S428" s="68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</row>
    <row r="429" spans="1:213" s="75" customFormat="1" x14ac:dyDescent="0.25">
      <c r="A429" s="1"/>
      <c r="B429" s="76"/>
      <c r="C429" s="76"/>
      <c r="D429" s="77"/>
      <c r="F429" s="78"/>
      <c r="G429" s="79"/>
      <c r="H429" s="74"/>
      <c r="I429" s="68"/>
      <c r="J429" s="68"/>
      <c r="K429" s="68"/>
      <c r="L429" s="68"/>
      <c r="M429" s="68"/>
      <c r="N429" s="68"/>
      <c r="O429" s="68"/>
      <c r="P429" s="68"/>
      <c r="Q429" s="68"/>
      <c r="R429" s="68"/>
      <c r="S429" s="68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</row>
    <row r="430" spans="1:213" s="75" customFormat="1" x14ac:dyDescent="0.25">
      <c r="A430" s="1"/>
      <c r="B430" s="76"/>
      <c r="C430" s="76"/>
      <c r="D430" s="77"/>
      <c r="F430" s="78"/>
      <c r="G430" s="79"/>
      <c r="H430" s="74"/>
      <c r="I430" s="68"/>
      <c r="J430" s="68"/>
      <c r="K430" s="68"/>
      <c r="L430" s="68"/>
      <c r="M430" s="68"/>
      <c r="N430" s="68"/>
      <c r="O430" s="68"/>
      <c r="P430" s="68"/>
      <c r="Q430" s="68"/>
      <c r="R430" s="68"/>
      <c r="S430" s="68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</row>
    <row r="431" spans="1:213" s="75" customFormat="1" x14ac:dyDescent="0.25">
      <c r="A431" s="1"/>
      <c r="B431" s="76"/>
      <c r="C431" s="76"/>
      <c r="D431" s="77"/>
      <c r="F431" s="78"/>
      <c r="G431" s="79"/>
      <c r="H431" s="74"/>
      <c r="I431" s="68"/>
      <c r="J431" s="68"/>
      <c r="K431" s="68"/>
      <c r="L431" s="68"/>
      <c r="M431" s="68"/>
      <c r="N431" s="68"/>
      <c r="O431" s="68"/>
      <c r="P431" s="68"/>
      <c r="Q431" s="68"/>
      <c r="R431" s="68"/>
      <c r="S431" s="68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</row>
    <row r="432" spans="1:213" s="75" customFormat="1" x14ac:dyDescent="0.25">
      <c r="A432" s="1"/>
      <c r="B432" s="76"/>
      <c r="C432" s="76"/>
      <c r="D432" s="77"/>
      <c r="F432" s="78"/>
      <c r="G432" s="79"/>
      <c r="H432" s="74"/>
      <c r="I432" s="68"/>
      <c r="J432" s="68"/>
      <c r="K432" s="68"/>
      <c r="L432" s="68"/>
      <c r="M432" s="68"/>
      <c r="N432" s="68"/>
      <c r="O432" s="68"/>
      <c r="P432" s="68"/>
      <c r="Q432" s="68"/>
      <c r="R432" s="68"/>
      <c r="S432" s="68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</row>
    <row r="433" spans="1:213" s="75" customFormat="1" x14ac:dyDescent="0.25">
      <c r="A433" s="1"/>
      <c r="B433" s="76"/>
      <c r="C433" s="76"/>
      <c r="D433" s="77"/>
      <c r="F433" s="78"/>
      <c r="G433" s="79"/>
      <c r="H433" s="74"/>
      <c r="I433" s="68"/>
      <c r="J433" s="68"/>
      <c r="K433" s="68"/>
      <c r="L433" s="68"/>
      <c r="M433" s="68"/>
      <c r="N433" s="68"/>
      <c r="O433" s="68"/>
      <c r="P433" s="68"/>
      <c r="Q433" s="68"/>
      <c r="R433" s="68"/>
      <c r="S433" s="68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</row>
    <row r="434" spans="1:213" s="75" customFormat="1" x14ac:dyDescent="0.25">
      <c r="A434" s="1"/>
      <c r="B434" s="76"/>
      <c r="C434" s="76"/>
      <c r="D434" s="77"/>
      <c r="F434" s="78"/>
      <c r="G434" s="79"/>
      <c r="H434" s="74"/>
      <c r="I434" s="68"/>
      <c r="J434" s="68"/>
      <c r="K434" s="68"/>
      <c r="L434" s="68"/>
      <c r="M434" s="68"/>
      <c r="N434" s="68"/>
      <c r="O434" s="68"/>
      <c r="P434" s="68"/>
      <c r="Q434" s="68"/>
      <c r="R434" s="68"/>
      <c r="S434" s="68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</row>
    <row r="435" spans="1:213" s="75" customFormat="1" x14ac:dyDescent="0.25">
      <c r="A435" s="1"/>
      <c r="B435" s="76"/>
      <c r="C435" s="76"/>
      <c r="D435" s="77"/>
      <c r="F435" s="78"/>
      <c r="G435" s="79"/>
      <c r="H435" s="74"/>
      <c r="I435" s="68"/>
      <c r="J435" s="68"/>
      <c r="K435" s="68"/>
      <c r="L435" s="68"/>
      <c r="M435" s="68"/>
      <c r="N435" s="68"/>
      <c r="O435" s="68"/>
      <c r="P435" s="68"/>
      <c r="Q435" s="68"/>
      <c r="R435" s="68"/>
      <c r="S435" s="68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</row>
    <row r="436" spans="1:213" s="75" customFormat="1" x14ac:dyDescent="0.25">
      <c r="A436" s="1"/>
      <c r="B436" s="76"/>
      <c r="C436" s="76"/>
      <c r="D436" s="77"/>
      <c r="F436" s="78"/>
      <c r="G436" s="79"/>
      <c r="H436" s="74"/>
      <c r="I436" s="68"/>
      <c r="J436" s="68"/>
      <c r="K436" s="68"/>
      <c r="L436" s="68"/>
      <c r="M436" s="68"/>
      <c r="N436" s="68"/>
      <c r="O436" s="68"/>
      <c r="P436" s="68"/>
      <c r="Q436" s="68"/>
      <c r="R436" s="68"/>
      <c r="S436" s="68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</row>
    <row r="437" spans="1:213" s="75" customFormat="1" x14ac:dyDescent="0.25">
      <c r="A437" s="1"/>
      <c r="B437" s="76"/>
      <c r="C437" s="76"/>
      <c r="D437" s="77"/>
      <c r="F437" s="78"/>
      <c r="G437" s="79"/>
      <c r="H437" s="74"/>
      <c r="I437" s="68"/>
      <c r="J437" s="68"/>
      <c r="K437" s="68"/>
      <c r="L437" s="68"/>
      <c r="M437" s="68"/>
      <c r="N437" s="68"/>
      <c r="O437" s="68"/>
      <c r="P437" s="68"/>
      <c r="Q437" s="68"/>
      <c r="R437" s="68"/>
      <c r="S437" s="68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</row>
    <row r="438" spans="1:213" s="75" customFormat="1" x14ac:dyDescent="0.25">
      <c r="A438" s="1"/>
      <c r="B438" s="76"/>
      <c r="C438" s="76"/>
      <c r="D438" s="77"/>
      <c r="F438" s="78"/>
      <c r="G438" s="79"/>
      <c r="H438" s="74"/>
      <c r="I438" s="68"/>
      <c r="J438" s="68"/>
      <c r="K438" s="68"/>
      <c r="L438" s="68"/>
      <c r="M438" s="68"/>
      <c r="N438" s="68"/>
      <c r="O438" s="68"/>
      <c r="P438" s="68"/>
      <c r="Q438" s="68"/>
      <c r="R438" s="68"/>
      <c r="S438" s="68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</row>
    <row r="439" spans="1:213" s="75" customFormat="1" x14ac:dyDescent="0.25">
      <c r="A439" s="1"/>
      <c r="B439" s="76"/>
      <c r="C439" s="76"/>
      <c r="D439" s="77"/>
      <c r="F439" s="78"/>
      <c r="G439" s="79"/>
      <c r="H439" s="74"/>
      <c r="I439" s="68"/>
      <c r="J439" s="68"/>
      <c r="K439" s="68"/>
      <c r="L439" s="68"/>
      <c r="M439" s="68"/>
      <c r="N439" s="68"/>
      <c r="O439" s="68"/>
      <c r="P439" s="68"/>
      <c r="Q439" s="68"/>
      <c r="R439" s="68"/>
      <c r="S439" s="68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</row>
    <row r="440" spans="1:213" s="75" customFormat="1" x14ac:dyDescent="0.25">
      <c r="A440" s="1"/>
      <c r="B440" s="76"/>
      <c r="C440" s="76"/>
      <c r="D440" s="77"/>
      <c r="F440" s="78"/>
      <c r="G440" s="79"/>
      <c r="H440" s="74"/>
      <c r="I440" s="68"/>
      <c r="J440" s="68"/>
      <c r="K440" s="68"/>
      <c r="L440" s="68"/>
      <c r="M440" s="68"/>
      <c r="N440" s="68"/>
      <c r="O440" s="68"/>
      <c r="P440" s="68"/>
      <c r="Q440" s="68"/>
      <c r="R440" s="68"/>
      <c r="S440" s="68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</row>
    <row r="441" spans="1:213" s="75" customFormat="1" x14ac:dyDescent="0.25">
      <c r="A441" s="1"/>
      <c r="B441" s="76"/>
      <c r="C441" s="76"/>
      <c r="D441" s="77"/>
      <c r="F441" s="78"/>
      <c r="G441" s="79"/>
      <c r="H441" s="74"/>
      <c r="I441" s="68"/>
      <c r="J441" s="68"/>
      <c r="K441" s="68"/>
      <c r="L441" s="68"/>
      <c r="M441" s="68"/>
      <c r="N441" s="68"/>
      <c r="O441" s="68"/>
      <c r="P441" s="68"/>
      <c r="Q441" s="68"/>
      <c r="R441" s="68"/>
      <c r="S441" s="68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</row>
    <row r="442" spans="1:213" s="75" customFormat="1" x14ac:dyDescent="0.25">
      <c r="A442" s="1"/>
      <c r="B442" s="76"/>
      <c r="C442" s="76"/>
      <c r="D442" s="77"/>
      <c r="F442" s="78"/>
      <c r="G442" s="79"/>
      <c r="H442" s="74"/>
      <c r="I442" s="68"/>
      <c r="J442" s="68"/>
      <c r="K442" s="68"/>
      <c r="L442" s="68"/>
      <c r="M442" s="68"/>
      <c r="N442" s="68"/>
      <c r="O442" s="68"/>
      <c r="P442" s="68"/>
      <c r="Q442" s="68"/>
      <c r="R442" s="68"/>
      <c r="S442" s="68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</row>
    <row r="443" spans="1:213" s="75" customFormat="1" x14ac:dyDescent="0.25">
      <c r="A443" s="1"/>
      <c r="B443" s="76"/>
      <c r="C443" s="76"/>
      <c r="D443" s="77"/>
      <c r="F443" s="78"/>
      <c r="G443" s="79"/>
      <c r="H443" s="74"/>
      <c r="I443" s="68"/>
      <c r="J443" s="68"/>
      <c r="K443" s="68"/>
      <c r="L443" s="68"/>
      <c r="M443" s="68"/>
      <c r="N443" s="68"/>
      <c r="O443" s="68"/>
      <c r="P443" s="68"/>
      <c r="Q443" s="68"/>
      <c r="R443" s="68"/>
      <c r="S443" s="68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</row>
    <row r="444" spans="1:213" s="75" customFormat="1" x14ac:dyDescent="0.25">
      <c r="A444" s="1"/>
      <c r="B444" s="76"/>
      <c r="C444" s="76"/>
      <c r="D444" s="77"/>
      <c r="F444" s="78"/>
      <c r="G444" s="79"/>
      <c r="H444" s="74"/>
      <c r="I444" s="68"/>
      <c r="J444" s="68"/>
      <c r="K444" s="68"/>
      <c r="L444" s="68"/>
      <c r="M444" s="68"/>
      <c r="N444" s="68"/>
      <c r="O444" s="68"/>
      <c r="P444" s="68"/>
      <c r="Q444" s="68"/>
      <c r="R444" s="68"/>
      <c r="S444" s="68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</row>
    <row r="445" spans="1:213" s="75" customFormat="1" x14ac:dyDescent="0.25">
      <c r="A445" s="1"/>
      <c r="B445" s="76"/>
      <c r="C445" s="76"/>
      <c r="D445" s="77"/>
      <c r="F445" s="78"/>
      <c r="G445" s="79"/>
      <c r="H445" s="74"/>
      <c r="I445" s="68"/>
      <c r="J445" s="68"/>
      <c r="K445" s="68"/>
      <c r="L445" s="68"/>
      <c r="M445" s="68"/>
      <c r="N445" s="68"/>
      <c r="O445" s="68"/>
      <c r="P445" s="68"/>
      <c r="Q445" s="68"/>
      <c r="R445" s="68"/>
      <c r="S445" s="68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</row>
    <row r="446" spans="1:213" s="75" customFormat="1" x14ac:dyDescent="0.25">
      <c r="A446" s="1"/>
      <c r="B446" s="76"/>
      <c r="C446" s="76"/>
      <c r="D446" s="77"/>
      <c r="F446" s="78"/>
      <c r="G446" s="79"/>
      <c r="H446" s="74"/>
      <c r="I446" s="68"/>
      <c r="J446" s="68"/>
      <c r="K446" s="68"/>
      <c r="L446" s="68"/>
      <c r="M446" s="68"/>
      <c r="N446" s="68"/>
      <c r="O446" s="68"/>
      <c r="P446" s="68"/>
      <c r="Q446" s="68"/>
      <c r="R446" s="68"/>
      <c r="S446" s="68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</row>
    <row r="447" spans="1:213" s="75" customFormat="1" x14ac:dyDescent="0.25">
      <c r="A447" s="1"/>
      <c r="B447" s="76"/>
      <c r="C447" s="76"/>
      <c r="D447" s="77"/>
      <c r="F447" s="78"/>
      <c r="G447" s="79"/>
      <c r="H447" s="74"/>
      <c r="I447" s="68"/>
      <c r="J447" s="68"/>
      <c r="K447" s="68"/>
      <c r="L447" s="68"/>
      <c r="M447" s="68"/>
      <c r="N447" s="68"/>
      <c r="O447" s="68"/>
      <c r="P447" s="68"/>
      <c r="Q447" s="68"/>
      <c r="R447" s="68"/>
      <c r="S447" s="68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</row>
    <row r="448" spans="1:213" s="75" customFormat="1" x14ac:dyDescent="0.25">
      <c r="A448" s="1"/>
      <c r="B448" s="76"/>
      <c r="C448" s="76"/>
      <c r="D448" s="77"/>
      <c r="F448" s="78"/>
      <c r="G448" s="79"/>
      <c r="H448" s="74"/>
      <c r="I448" s="68"/>
      <c r="J448" s="68"/>
      <c r="K448" s="68"/>
      <c r="L448" s="68"/>
      <c r="M448" s="68"/>
      <c r="N448" s="68"/>
      <c r="O448" s="68"/>
      <c r="P448" s="68"/>
      <c r="Q448" s="68"/>
      <c r="R448" s="68"/>
      <c r="S448" s="68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</row>
    <row r="449" spans="1:213" s="75" customFormat="1" x14ac:dyDescent="0.25">
      <c r="A449" s="1"/>
      <c r="B449" s="76"/>
      <c r="C449" s="76"/>
      <c r="D449" s="77"/>
      <c r="F449" s="78"/>
      <c r="G449" s="79"/>
      <c r="H449" s="74"/>
      <c r="I449" s="68"/>
      <c r="J449" s="68"/>
      <c r="K449" s="68"/>
      <c r="L449" s="68"/>
      <c r="M449" s="68"/>
      <c r="N449" s="68"/>
      <c r="O449" s="68"/>
      <c r="P449" s="68"/>
      <c r="Q449" s="68"/>
      <c r="R449" s="68"/>
      <c r="S449" s="68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</row>
    <row r="450" spans="1:213" s="75" customFormat="1" x14ac:dyDescent="0.25">
      <c r="A450" s="1"/>
      <c r="B450" s="76"/>
      <c r="C450" s="76"/>
      <c r="D450" s="77"/>
      <c r="F450" s="78"/>
      <c r="G450" s="79"/>
      <c r="H450" s="74"/>
      <c r="I450" s="68"/>
      <c r="J450" s="68"/>
      <c r="K450" s="68"/>
      <c r="L450" s="68"/>
      <c r="M450" s="68"/>
      <c r="N450" s="68"/>
      <c r="O450" s="68"/>
      <c r="P450" s="68"/>
      <c r="Q450" s="68"/>
      <c r="R450" s="68"/>
      <c r="S450" s="68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</row>
    <row r="451" spans="1:213" s="75" customFormat="1" x14ac:dyDescent="0.25">
      <c r="A451" s="1"/>
      <c r="B451" s="76"/>
      <c r="C451" s="76"/>
      <c r="D451" s="77"/>
      <c r="F451" s="78"/>
      <c r="G451" s="79"/>
      <c r="H451" s="74"/>
      <c r="I451" s="68"/>
      <c r="J451" s="68"/>
      <c r="K451" s="68"/>
      <c r="L451" s="68"/>
      <c r="M451" s="68"/>
      <c r="N451" s="68"/>
      <c r="O451" s="68"/>
      <c r="P451" s="68"/>
      <c r="Q451" s="68"/>
      <c r="R451" s="68"/>
      <c r="S451" s="68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</row>
    <row r="452" spans="1:213" s="75" customFormat="1" x14ac:dyDescent="0.25">
      <c r="A452" s="1"/>
      <c r="B452" s="76"/>
      <c r="C452" s="76"/>
      <c r="D452" s="77"/>
      <c r="F452" s="78"/>
      <c r="G452" s="79"/>
      <c r="H452" s="74"/>
      <c r="I452" s="68"/>
      <c r="J452" s="68"/>
      <c r="K452" s="68"/>
      <c r="L452" s="68"/>
      <c r="M452" s="68"/>
      <c r="N452" s="68"/>
      <c r="O452" s="68"/>
      <c r="P452" s="68"/>
      <c r="Q452" s="68"/>
      <c r="R452" s="68"/>
      <c r="S452" s="68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</row>
    <row r="453" spans="1:213" s="75" customFormat="1" x14ac:dyDescent="0.25">
      <c r="A453" s="1"/>
      <c r="B453" s="76"/>
      <c r="C453" s="76"/>
      <c r="D453" s="77"/>
      <c r="F453" s="78"/>
      <c r="G453" s="79"/>
      <c r="H453" s="74"/>
      <c r="I453" s="68"/>
      <c r="J453" s="68"/>
      <c r="K453" s="68"/>
      <c r="L453" s="68"/>
      <c r="M453" s="68"/>
      <c r="N453" s="68"/>
      <c r="O453" s="68"/>
      <c r="P453" s="68"/>
      <c r="Q453" s="68"/>
      <c r="R453" s="68"/>
      <c r="S453" s="68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</row>
    <row r="454" spans="1:213" s="75" customFormat="1" x14ac:dyDescent="0.25">
      <c r="A454" s="1"/>
      <c r="B454" s="76"/>
      <c r="C454" s="76"/>
      <c r="D454" s="77"/>
      <c r="F454" s="78"/>
      <c r="G454" s="79"/>
      <c r="H454" s="74"/>
      <c r="I454" s="68"/>
      <c r="J454" s="68"/>
      <c r="K454" s="68"/>
      <c r="L454" s="68"/>
      <c r="M454" s="68"/>
      <c r="N454" s="68"/>
      <c r="O454" s="68"/>
      <c r="P454" s="68"/>
      <c r="Q454" s="68"/>
      <c r="R454" s="68"/>
      <c r="S454" s="68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</row>
    <row r="455" spans="1:213" s="75" customFormat="1" x14ac:dyDescent="0.25">
      <c r="A455" s="1"/>
      <c r="B455" s="76"/>
      <c r="C455" s="76"/>
      <c r="D455" s="77"/>
      <c r="F455" s="78"/>
      <c r="G455" s="79"/>
      <c r="H455" s="74"/>
      <c r="I455" s="68"/>
      <c r="J455" s="68"/>
      <c r="K455" s="68"/>
      <c r="L455" s="68"/>
      <c r="M455" s="68"/>
      <c r="N455" s="68"/>
      <c r="O455" s="68"/>
      <c r="P455" s="68"/>
      <c r="Q455" s="68"/>
      <c r="R455" s="68"/>
      <c r="S455" s="68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</row>
    <row r="456" spans="1:213" s="75" customFormat="1" x14ac:dyDescent="0.25">
      <c r="A456" s="1"/>
      <c r="B456" s="76"/>
      <c r="C456" s="76"/>
      <c r="D456" s="77"/>
      <c r="F456" s="78"/>
      <c r="G456" s="79"/>
      <c r="H456" s="74"/>
      <c r="I456" s="68"/>
      <c r="J456" s="68"/>
      <c r="K456" s="68"/>
      <c r="L456" s="68"/>
      <c r="M456" s="68"/>
      <c r="N456" s="68"/>
      <c r="O456" s="68"/>
      <c r="P456" s="68"/>
      <c r="Q456" s="68"/>
      <c r="R456" s="68"/>
      <c r="S456" s="68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</row>
    <row r="457" spans="1:213" s="75" customFormat="1" x14ac:dyDescent="0.25">
      <c r="A457" s="1"/>
      <c r="B457" s="76"/>
      <c r="C457" s="76"/>
      <c r="D457" s="77"/>
      <c r="F457" s="78"/>
      <c r="G457" s="79"/>
      <c r="H457" s="74"/>
      <c r="I457" s="68"/>
      <c r="J457" s="68"/>
      <c r="K457" s="68"/>
      <c r="L457" s="68"/>
      <c r="M457" s="68"/>
      <c r="N457" s="68"/>
      <c r="O457" s="68"/>
      <c r="P457" s="68"/>
      <c r="Q457" s="68"/>
      <c r="R457" s="68"/>
      <c r="S457" s="68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</row>
    <row r="458" spans="1:213" s="75" customFormat="1" x14ac:dyDescent="0.25">
      <c r="A458" s="1"/>
      <c r="B458" s="76"/>
      <c r="C458" s="76"/>
      <c r="D458" s="77"/>
      <c r="F458" s="78"/>
      <c r="G458" s="79"/>
      <c r="H458" s="74"/>
      <c r="I458" s="68"/>
      <c r="J458" s="68"/>
      <c r="K458" s="68"/>
      <c r="L458" s="68"/>
      <c r="M458" s="68"/>
      <c r="N458" s="68"/>
      <c r="O458" s="68"/>
      <c r="P458" s="68"/>
      <c r="Q458" s="68"/>
      <c r="R458" s="68"/>
      <c r="S458" s="68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</row>
    <row r="459" spans="1:213" s="75" customFormat="1" x14ac:dyDescent="0.25">
      <c r="A459" s="1"/>
      <c r="B459" s="76"/>
      <c r="C459" s="76"/>
      <c r="D459" s="77"/>
      <c r="F459" s="78"/>
      <c r="G459" s="79"/>
      <c r="H459" s="74"/>
      <c r="I459" s="68"/>
      <c r="J459" s="68"/>
      <c r="K459" s="68"/>
      <c r="L459" s="68"/>
      <c r="M459" s="68"/>
      <c r="N459" s="68"/>
      <c r="O459" s="68"/>
      <c r="P459" s="68"/>
      <c r="Q459" s="68"/>
      <c r="R459" s="68"/>
      <c r="S459" s="68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</row>
    <row r="460" spans="1:213" s="75" customFormat="1" x14ac:dyDescent="0.25">
      <c r="A460" s="1"/>
      <c r="B460" s="76"/>
      <c r="C460" s="76"/>
      <c r="D460" s="77"/>
      <c r="F460" s="78"/>
      <c r="G460" s="79"/>
      <c r="H460" s="74"/>
      <c r="I460" s="68"/>
      <c r="J460" s="68"/>
      <c r="K460" s="68"/>
      <c r="L460" s="68"/>
      <c r="M460" s="68"/>
      <c r="N460" s="68"/>
      <c r="O460" s="68"/>
      <c r="P460" s="68"/>
      <c r="Q460" s="68"/>
      <c r="R460" s="68"/>
      <c r="S460" s="68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</row>
    <row r="461" spans="1:213" s="75" customFormat="1" x14ac:dyDescent="0.25">
      <c r="A461" s="1"/>
      <c r="B461" s="76"/>
      <c r="C461" s="76"/>
      <c r="D461" s="77"/>
      <c r="F461" s="78"/>
      <c r="G461" s="79"/>
      <c r="H461" s="74"/>
      <c r="I461" s="68"/>
      <c r="J461" s="68"/>
      <c r="K461" s="68"/>
      <c r="L461" s="68"/>
      <c r="M461" s="68"/>
      <c r="N461" s="68"/>
      <c r="O461" s="68"/>
      <c r="P461" s="68"/>
      <c r="Q461" s="68"/>
      <c r="R461" s="68"/>
      <c r="S461" s="68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</row>
    <row r="462" spans="1:213" s="75" customFormat="1" x14ac:dyDescent="0.25">
      <c r="A462" s="1"/>
      <c r="B462" s="76"/>
      <c r="C462" s="76"/>
      <c r="D462" s="77"/>
      <c r="F462" s="78"/>
      <c r="G462" s="79"/>
      <c r="H462" s="74"/>
      <c r="I462" s="68"/>
      <c r="J462" s="68"/>
      <c r="K462" s="68"/>
      <c r="L462" s="68"/>
      <c r="M462" s="68"/>
      <c r="N462" s="68"/>
      <c r="O462" s="68"/>
      <c r="P462" s="68"/>
      <c r="Q462" s="68"/>
      <c r="R462" s="68"/>
      <c r="S462" s="68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</row>
    <row r="463" spans="1:213" s="75" customFormat="1" x14ac:dyDescent="0.25">
      <c r="A463" s="1"/>
      <c r="B463" s="76"/>
      <c r="C463" s="76"/>
      <c r="D463" s="77"/>
      <c r="F463" s="78"/>
      <c r="G463" s="79"/>
      <c r="H463" s="74"/>
      <c r="I463" s="68"/>
      <c r="J463" s="68"/>
      <c r="K463" s="68"/>
      <c r="L463" s="68"/>
      <c r="M463" s="68"/>
      <c r="N463" s="68"/>
      <c r="O463" s="68"/>
      <c r="P463" s="68"/>
      <c r="Q463" s="68"/>
      <c r="R463" s="68"/>
      <c r="S463" s="68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</row>
    <row r="464" spans="1:213" s="75" customFormat="1" x14ac:dyDescent="0.25">
      <c r="A464" s="1"/>
      <c r="B464" s="76"/>
      <c r="C464" s="76"/>
      <c r="D464" s="77"/>
      <c r="F464" s="78"/>
      <c r="G464" s="79"/>
      <c r="H464" s="74"/>
      <c r="I464" s="68"/>
      <c r="J464" s="68"/>
      <c r="K464" s="68"/>
      <c r="L464" s="68"/>
      <c r="M464" s="68"/>
      <c r="N464" s="68"/>
      <c r="O464" s="68"/>
      <c r="P464" s="68"/>
      <c r="Q464" s="68"/>
      <c r="R464" s="68"/>
      <c r="S464" s="68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</row>
    <row r="465" spans="1:213" s="75" customFormat="1" x14ac:dyDescent="0.25">
      <c r="A465" s="1"/>
      <c r="B465" s="76"/>
      <c r="C465" s="76"/>
      <c r="D465" s="77"/>
      <c r="F465" s="78"/>
      <c r="G465" s="79"/>
      <c r="H465" s="74"/>
      <c r="I465" s="68"/>
      <c r="J465" s="68"/>
      <c r="K465" s="68"/>
      <c r="L465" s="68"/>
      <c r="M465" s="68"/>
      <c r="N465" s="68"/>
      <c r="O465" s="68"/>
      <c r="P465" s="68"/>
      <c r="Q465" s="68"/>
      <c r="R465" s="68"/>
      <c r="S465" s="68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</row>
    <row r="466" spans="1:213" s="75" customFormat="1" x14ac:dyDescent="0.25">
      <c r="A466" s="1"/>
      <c r="B466" s="76"/>
      <c r="C466" s="76"/>
      <c r="D466" s="77"/>
      <c r="F466" s="78"/>
      <c r="G466" s="79"/>
      <c r="H466" s="74"/>
      <c r="I466" s="68"/>
      <c r="J466" s="68"/>
      <c r="K466" s="68"/>
      <c r="L466" s="68"/>
      <c r="M466" s="68"/>
      <c r="N466" s="68"/>
      <c r="O466" s="68"/>
      <c r="P466" s="68"/>
      <c r="Q466" s="68"/>
      <c r="R466" s="68"/>
      <c r="S466" s="68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</row>
    <row r="467" spans="1:213" s="75" customFormat="1" x14ac:dyDescent="0.25">
      <c r="A467" s="1"/>
      <c r="B467" s="76"/>
      <c r="C467" s="76"/>
      <c r="D467" s="77"/>
      <c r="F467" s="78"/>
      <c r="G467" s="79"/>
      <c r="H467" s="74"/>
      <c r="I467" s="68"/>
      <c r="J467" s="68"/>
      <c r="K467" s="68"/>
      <c r="L467" s="68"/>
      <c r="M467" s="68"/>
      <c r="N467" s="68"/>
      <c r="O467" s="68"/>
      <c r="P467" s="68"/>
      <c r="Q467" s="68"/>
      <c r="R467" s="68"/>
      <c r="S467" s="68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</row>
    <row r="468" spans="1:213" s="75" customFormat="1" x14ac:dyDescent="0.25">
      <c r="A468" s="1"/>
      <c r="B468" s="76"/>
      <c r="C468" s="76"/>
      <c r="D468" s="77"/>
      <c r="F468" s="78"/>
      <c r="G468" s="79"/>
      <c r="H468" s="74"/>
      <c r="I468" s="68"/>
      <c r="J468" s="68"/>
      <c r="K468" s="68"/>
      <c r="L468" s="68"/>
      <c r="M468" s="68"/>
      <c r="N468" s="68"/>
      <c r="O468" s="68"/>
      <c r="P468" s="68"/>
      <c r="Q468" s="68"/>
      <c r="R468" s="68"/>
      <c r="S468" s="68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</row>
    <row r="469" spans="1:213" s="75" customFormat="1" x14ac:dyDescent="0.25">
      <c r="A469" s="1"/>
      <c r="B469" s="76"/>
      <c r="C469" s="76"/>
      <c r="D469" s="77"/>
      <c r="F469" s="78"/>
      <c r="G469" s="79"/>
      <c r="H469" s="74"/>
      <c r="I469" s="68"/>
      <c r="J469" s="68"/>
      <c r="K469" s="68"/>
      <c r="L469" s="68"/>
      <c r="M469" s="68"/>
      <c r="N469" s="68"/>
      <c r="O469" s="68"/>
      <c r="P469" s="68"/>
      <c r="Q469" s="68"/>
      <c r="R469" s="68"/>
      <c r="S469" s="68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</row>
    <row r="470" spans="1:213" s="75" customFormat="1" x14ac:dyDescent="0.25">
      <c r="A470" s="1"/>
      <c r="B470" s="76"/>
      <c r="C470" s="76"/>
      <c r="D470" s="77"/>
      <c r="F470" s="78"/>
      <c r="G470" s="79"/>
      <c r="H470" s="74"/>
      <c r="I470" s="68"/>
      <c r="J470" s="68"/>
      <c r="K470" s="68"/>
      <c r="L470" s="68"/>
      <c r="M470" s="68"/>
      <c r="N470" s="68"/>
      <c r="O470" s="68"/>
      <c r="P470" s="68"/>
      <c r="Q470" s="68"/>
      <c r="R470" s="68"/>
      <c r="S470" s="68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</row>
    <row r="471" spans="1:213" s="75" customFormat="1" x14ac:dyDescent="0.25">
      <c r="A471" s="1"/>
      <c r="B471" s="76"/>
      <c r="C471" s="76"/>
      <c r="D471" s="77"/>
      <c r="F471" s="78"/>
      <c r="G471" s="79"/>
      <c r="H471" s="74"/>
      <c r="I471" s="68"/>
      <c r="J471" s="68"/>
      <c r="K471" s="68"/>
      <c r="L471" s="68"/>
      <c r="M471" s="68"/>
      <c r="N471" s="68"/>
      <c r="O471" s="68"/>
      <c r="P471" s="68"/>
      <c r="Q471" s="68"/>
      <c r="R471" s="68"/>
      <c r="S471" s="68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</row>
    <row r="472" spans="1:213" s="75" customFormat="1" x14ac:dyDescent="0.25">
      <c r="A472" s="1"/>
      <c r="B472" s="76"/>
      <c r="C472" s="76"/>
      <c r="D472" s="77"/>
      <c r="F472" s="78"/>
      <c r="G472" s="79"/>
      <c r="H472" s="74"/>
      <c r="I472" s="68"/>
      <c r="J472" s="68"/>
      <c r="K472" s="68"/>
      <c r="L472" s="68"/>
      <c r="M472" s="68"/>
      <c r="N472" s="68"/>
      <c r="O472" s="68"/>
      <c r="P472" s="68"/>
      <c r="Q472" s="68"/>
      <c r="R472" s="68"/>
      <c r="S472" s="68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</row>
    <row r="473" spans="1:213" s="75" customFormat="1" x14ac:dyDescent="0.25">
      <c r="A473" s="1"/>
      <c r="B473" s="76"/>
      <c r="C473" s="76"/>
      <c r="D473" s="77"/>
      <c r="F473" s="78"/>
      <c r="G473" s="79"/>
      <c r="H473" s="74"/>
      <c r="I473" s="68"/>
      <c r="J473" s="68"/>
      <c r="K473" s="68"/>
      <c r="L473" s="68"/>
      <c r="M473" s="68"/>
      <c r="N473" s="68"/>
      <c r="O473" s="68"/>
      <c r="P473" s="68"/>
      <c r="Q473" s="68"/>
      <c r="R473" s="68"/>
      <c r="S473" s="68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</row>
    <row r="474" spans="1:213" s="75" customFormat="1" x14ac:dyDescent="0.25">
      <c r="A474" s="1"/>
      <c r="B474" s="76"/>
      <c r="C474" s="76"/>
      <c r="D474" s="77"/>
      <c r="F474" s="78"/>
      <c r="G474" s="79"/>
      <c r="H474" s="74"/>
      <c r="I474" s="68"/>
      <c r="J474" s="68"/>
      <c r="K474" s="68"/>
      <c r="L474" s="68"/>
      <c r="M474" s="68"/>
      <c r="N474" s="68"/>
      <c r="O474" s="68"/>
      <c r="P474" s="68"/>
      <c r="Q474" s="68"/>
      <c r="R474" s="68"/>
      <c r="S474" s="68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</row>
    <row r="475" spans="1:213" s="75" customFormat="1" x14ac:dyDescent="0.25">
      <c r="A475" s="1"/>
      <c r="B475" s="76"/>
      <c r="C475" s="76"/>
      <c r="D475" s="77"/>
      <c r="F475" s="78"/>
      <c r="G475" s="79"/>
      <c r="H475" s="74"/>
      <c r="I475" s="68"/>
      <c r="J475" s="68"/>
      <c r="K475" s="68"/>
      <c r="L475" s="68"/>
      <c r="M475" s="68"/>
      <c r="N475" s="68"/>
      <c r="O475" s="68"/>
      <c r="P475" s="68"/>
      <c r="Q475" s="68"/>
      <c r="R475" s="68"/>
      <c r="S475" s="68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</row>
    <row r="476" spans="1:213" s="75" customFormat="1" x14ac:dyDescent="0.25">
      <c r="A476" s="1"/>
      <c r="B476" s="76"/>
      <c r="C476" s="76"/>
      <c r="D476" s="77"/>
      <c r="F476" s="78"/>
      <c r="G476" s="79"/>
      <c r="H476" s="74"/>
      <c r="I476" s="68"/>
      <c r="J476" s="68"/>
      <c r="K476" s="68"/>
      <c r="L476" s="68"/>
      <c r="M476" s="68"/>
      <c r="N476" s="68"/>
      <c r="O476" s="68"/>
      <c r="P476" s="68"/>
      <c r="Q476" s="68"/>
      <c r="R476" s="68"/>
      <c r="S476" s="68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</row>
    <row r="477" spans="1:213" s="75" customFormat="1" x14ac:dyDescent="0.25">
      <c r="A477" s="1"/>
      <c r="B477" s="76"/>
      <c r="C477" s="76"/>
      <c r="D477" s="77"/>
      <c r="F477" s="78"/>
      <c r="G477" s="79"/>
      <c r="H477" s="74"/>
      <c r="I477" s="68"/>
      <c r="J477" s="68"/>
      <c r="K477" s="68"/>
      <c r="L477" s="68"/>
      <c r="M477" s="68"/>
      <c r="N477" s="68"/>
      <c r="O477" s="68"/>
      <c r="P477" s="68"/>
      <c r="Q477" s="68"/>
      <c r="R477" s="68"/>
      <c r="S477" s="68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</row>
    <row r="478" spans="1:213" s="75" customFormat="1" x14ac:dyDescent="0.25">
      <c r="A478" s="1"/>
      <c r="B478" s="76"/>
      <c r="C478" s="76"/>
      <c r="D478" s="77"/>
      <c r="F478" s="78"/>
      <c r="G478" s="79"/>
      <c r="H478" s="74"/>
      <c r="I478" s="68"/>
      <c r="J478" s="68"/>
      <c r="K478" s="68"/>
      <c r="L478" s="68"/>
      <c r="M478" s="68"/>
      <c r="N478" s="68"/>
      <c r="O478" s="68"/>
      <c r="P478" s="68"/>
      <c r="Q478" s="68"/>
      <c r="R478" s="68"/>
      <c r="S478" s="68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</row>
    <row r="479" spans="1:213" s="75" customFormat="1" x14ac:dyDescent="0.25">
      <c r="A479" s="1"/>
      <c r="B479" s="76"/>
      <c r="C479" s="76"/>
      <c r="D479" s="77"/>
      <c r="F479" s="78"/>
      <c r="G479" s="79"/>
      <c r="H479" s="74"/>
      <c r="I479" s="68"/>
      <c r="J479" s="68"/>
      <c r="K479" s="68"/>
      <c r="L479" s="68"/>
      <c r="M479" s="68"/>
      <c r="N479" s="68"/>
      <c r="O479" s="68"/>
      <c r="P479" s="68"/>
      <c r="Q479" s="68"/>
      <c r="R479" s="68"/>
      <c r="S479" s="68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</row>
    <row r="480" spans="1:213" s="75" customFormat="1" x14ac:dyDescent="0.25">
      <c r="A480" s="1"/>
      <c r="B480" s="76"/>
      <c r="C480" s="76"/>
      <c r="D480" s="77"/>
      <c r="F480" s="78"/>
      <c r="G480" s="79"/>
      <c r="H480" s="74"/>
      <c r="I480" s="68"/>
      <c r="J480" s="68"/>
      <c r="K480" s="68"/>
      <c r="L480" s="68"/>
      <c r="M480" s="68"/>
      <c r="N480" s="68"/>
      <c r="O480" s="68"/>
      <c r="P480" s="68"/>
      <c r="Q480" s="68"/>
      <c r="R480" s="68"/>
      <c r="S480" s="68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</row>
    <row r="481" spans="1:213" s="75" customFormat="1" x14ac:dyDescent="0.25">
      <c r="A481" s="1"/>
      <c r="B481" s="76"/>
      <c r="C481" s="76"/>
      <c r="D481" s="77"/>
      <c r="F481" s="78"/>
      <c r="G481" s="79"/>
      <c r="H481" s="74"/>
      <c r="I481" s="68"/>
      <c r="J481" s="68"/>
      <c r="K481" s="68"/>
      <c r="L481" s="68"/>
      <c r="M481" s="68"/>
      <c r="N481" s="68"/>
      <c r="O481" s="68"/>
      <c r="P481" s="68"/>
      <c r="Q481" s="68"/>
      <c r="R481" s="68"/>
      <c r="S481" s="68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</row>
    <row r="482" spans="1:213" s="75" customFormat="1" x14ac:dyDescent="0.25">
      <c r="A482" s="1"/>
      <c r="B482" s="76"/>
      <c r="C482" s="76"/>
      <c r="D482" s="77"/>
      <c r="F482" s="78"/>
      <c r="G482" s="79"/>
      <c r="H482" s="74"/>
      <c r="I482" s="68"/>
      <c r="J482" s="68"/>
      <c r="K482" s="68"/>
      <c r="L482" s="68"/>
      <c r="M482" s="68"/>
      <c r="N482" s="68"/>
      <c r="O482" s="68"/>
      <c r="P482" s="68"/>
      <c r="Q482" s="68"/>
      <c r="R482" s="68"/>
      <c r="S482" s="68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</row>
    <row r="483" spans="1:213" s="75" customFormat="1" x14ac:dyDescent="0.25">
      <c r="A483" s="1"/>
      <c r="B483" s="76"/>
      <c r="C483" s="76"/>
      <c r="D483" s="77"/>
      <c r="F483" s="78"/>
      <c r="G483" s="79"/>
      <c r="H483" s="74"/>
      <c r="I483" s="68"/>
      <c r="J483" s="68"/>
      <c r="K483" s="68"/>
      <c r="L483" s="68"/>
      <c r="M483" s="68"/>
      <c r="N483" s="68"/>
      <c r="O483" s="68"/>
      <c r="P483" s="68"/>
      <c r="Q483" s="68"/>
      <c r="R483" s="68"/>
      <c r="S483" s="68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</row>
    <row r="484" spans="1:213" s="75" customFormat="1" x14ac:dyDescent="0.25">
      <c r="A484" s="1"/>
      <c r="B484" s="76"/>
      <c r="C484" s="76"/>
      <c r="D484" s="77"/>
      <c r="F484" s="78"/>
      <c r="G484" s="79"/>
      <c r="H484" s="74"/>
      <c r="I484" s="68"/>
      <c r="J484" s="68"/>
      <c r="K484" s="68"/>
      <c r="L484" s="68"/>
      <c r="M484" s="68"/>
      <c r="N484" s="68"/>
      <c r="O484" s="68"/>
      <c r="P484" s="68"/>
      <c r="Q484" s="68"/>
      <c r="R484" s="68"/>
      <c r="S484" s="68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</row>
    <row r="485" spans="1:213" s="75" customFormat="1" x14ac:dyDescent="0.25">
      <c r="A485" s="1"/>
      <c r="B485" s="76"/>
      <c r="C485" s="76"/>
      <c r="D485" s="77"/>
      <c r="F485" s="78"/>
      <c r="G485" s="79"/>
      <c r="H485" s="74"/>
      <c r="I485" s="68"/>
      <c r="J485" s="68"/>
      <c r="K485" s="68"/>
      <c r="L485" s="68"/>
      <c r="M485" s="68"/>
      <c r="N485" s="68"/>
      <c r="O485" s="68"/>
      <c r="P485" s="68"/>
      <c r="Q485" s="68"/>
      <c r="R485" s="68"/>
      <c r="S485" s="68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</row>
    <row r="486" spans="1:213" s="75" customFormat="1" x14ac:dyDescent="0.25">
      <c r="A486" s="1"/>
      <c r="B486" s="76"/>
      <c r="C486" s="76"/>
      <c r="D486" s="77"/>
      <c r="F486" s="78"/>
      <c r="G486" s="79"/>
      <c r="H486" s="74"/>
      <c r="I486" s="68"/>
      <c r="J486" s="68"/>
      <c r="K486" s="68"/>
      <c r="L486" s="68"/>
      <c r="M486" s="68"/>
      <c r="N486" s="68"/>
      <c r="O486" s="68"/>
      <c r="P486" s="68"/>
      <c r="Q486" s="68"/>
      <c r="R486" s="68"/>
      <c r="S486" s="68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</row>
    <row r="487" spans="1:213" s="75" customFormat="1" x14ac:dyDescent="0.25">
      <c r="A487" s="1"/>
      <c r="B487" s="76"/>
      <c r="C487" s="76"/>
      <c r="D487" s="77"/>
      <c r="F487" s="78"/>
      <c r="G487" s="79"/>
      <c r="H487" s="74"/>
      <c r="I487" s="68"/>
      <c r="J487" s="68"/>
      <c r="K487" s="68"/>
      <c r="L487" s="68"/>
      <c r="M487" s="68"/>
      <c r="N487" s="68"/>
      <c r="O487" s="68"/>
      <c r="P487" s="68"/>
      <c r="Q487" s="68"/>
      <c r="R487" s="68"/>
      <c r="S487" s="68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</row>
    <row r="488" spans="1:213" s="75" customFormat="1" x14ac:dyDescent="0.25">
      <c r="A488" s="1"/>
      <c r="B488" s="76"/>
      <c r="C488" s="76"/>
      <c r="D488" s="77"/>
      <c r="F488" s="78"/>
      <c r="G488" s="79"/>
      <c r="H488" s="74"/>
      <c r="I488" s="68"/>
      <c r="J488" s="68"/>
      <c r="K488" s="68"/>
      <c r="L488" s="68"/>
      <c r="M488" s="68"/>
      <c r="N488" s="68"/>
      <c r="O488" s="68"/>
      <c r="P488" s="68"/>
      <c r="Q488" s="68"/>
      <c r="R488" s="68"/>
      <c r="S488" s="68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</row>
    <row r="489" spans="1:213" s="75" customFormat="1" x14ac:dyDescent="0.25">
      <c r="A489" s="1"/>
      <c r="B489" s="76"/>
      <c r="C489" s="76"/>
      <c r="D489" s="77"/>
      <c r="F489" s="78"/>
      <c r="G489" s="79"/>
      <c r="H489" s="74"/>
      <c r="I489" s="68"/>
      <c r="J489" s="68"/>
      <c r="K489" s="68"/>
      <c r="L489" s="68"/>
      <c r="M489" s="68"/>
      <c r="N489" s="68"/>
      <c r="O489" s="68"/>
      <c r="P489" s="68"/>
      <c r="Q489" s="68"/>
      <c r="R489" s="68"/>
      <c r="S489" s="68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</row>
    <row r="490" spans="1:213" s="75" customFormat="1" x14ac:dyDescent="0.25">
      <c r="A490" s="1"/>
      <c r="B490" s="76"/>
      <c r="C490" s="76"/>
      <c r="D490" s="77"/>
      <c r="F490" s="78"/>
      <c r="G490" s="79"/>
      <c r="H490" s="74"/>
      <c r="I490" s="68"/>
      <c r="J490" s="68"/>
      <c r="K490" s="68"/>
      <c r="L490" s="68"/>
      <c r="M490" s="68"/>
      <c r="N490" s="68"/>
      <c r="O490" s="68"/>
      <c r="P490" s="68"/>
      <c r="Q490" s="68"/>
      <c r="R490" s="68"/>
      <c r="S490" s="68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</row>
    <row r="491" spans="1:213" s="75" customFormat="1" x14ac:dyDescent="0.25">
      <c r="A491" s="1"/>
      <c r="B491" s="76"/>
      <c r="C491" s="76"/>
      <c r="D491" s="77"/>
      <c r="F491" s="78"/>
      <c r="G491" s="79"/>
      <c r="H491" s="74"/>
      <c r="I491" s="68"/>
      <c r="J491" s="68"/>
      <c r="K491" s="68"/>
      <c r="L491" s="68"/>
      <c r="M491" s="68"/>
      <c r="N491" s="68"/>
      <c r="O491" s="68"/>
      <c r="P491" s="68"/>
      <c r="Q491" s="68"/>
      <c r="R491" s="68"/>
      <c r="S491" s="68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</row>
    <row r="492" spans="1:213" s="75" customFormat="1" x14ac:dyDescent="0.25">
      <c r="A492" s="1"/>
      <c r="B492" s="76"/>
      <c r="C492" s="76"/>
      <c r="D492" s="77"/>
      <c r="F492" s="78"/>
      <c r="G492" s="79"/>
      <c r="H492" s="74"/>
      <c r="I492" s="68"/>
      <c r="J492" s="68"/>
      <c r="K492" s="68"/>
      <c r="L492" s="68"/>
      <c r="M492" s="68"/>
      <c r="N492" s="68"/>
      <c r="O492" s="68"/>
      <c r="P492" s="68"/>
      <c r="Q492" s="68"/>
      <c r="R492" s="68"/>
      <c r="S492" s="68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</row>
    <row r="493" spans="1:213" s="75" customFormat="1" x14ac:dyDescent="0.25">
      <c r="A493" s="1"/>
      <c r="B493" s="76"/>
      <c r="C493" s="76"/>
      <c r="D493" s="77"/>
      <c r="F493" s="78"/>
      <c r="G493" s="79"/>
      <c r="H493" s="74"/>
      <c r="I493" s="68"/>
      <c r="J493" s="68"/>
      <c r="K493" s="68"/>
      <c r="L493" s="68"/>
      <c r="M493" s="68"/>
      <c r="N493" s="68"/>
      <c r="O493" s="68"/>
      <c r="P493" s="68"/>
      <c r="Q493" s="68"/>
      <c r="R493" s="68"/>
      <c r="S493" s="68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</row>
    <row r="494" spans="1:213" s="75" customFormat="1" x14ac:dyDescent="0.25">
      <c r="A494" s="1"/>
      <c r="B494" s="76"/>
      <c r="C494" s="76"/>
      <c r="D494" s="77"/>
      <c r="F494" s="78"/>
      <c r="G494" s="79"/>
      <c r="H494" s="74"/>
      <c r="I494" s="68"/>
      <c r="J494" s="68"/>
      <c r="K494" s="68"/>
      <c r="L494" s="68"/>
      <c r="M494" s="68"/>
      <c r="N494" s="68"/>
      <c r="O494" s="68"/>
      <c r="P494" s="68"/>
      <c r="Q494" s="68"/>
      <c r="R494" s="68"/>
      <c r="S494" s="68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</row>
    <row r="495" spans="1:213" s="75" customFormat="1" x14ac:dyDescent="0.25">
      <c r="A495" s="1"/>
      <c r="B495" s="76"/>
      <c r="C495" s="76"/>
      <c r="D495" s="77"/>
      <c r="F495" s="78"/>
      <c r="G495" s="79"/>
      <c r="H495" s="74"/>
      <c r="I495" s="68"/>
      <c r="J495" s="68"/>
      <c r="K495" s="68"/>
      <c r="L495" s="68"/>
      <c r="M495" s="68"/>
      <c r="N495" s="68"/>
      <c r="O495" s="68"/>
      <c r="P495" s="68"/>
      <c r="Q495" s="68"/>
      <c r="R495" s="68"/>
      <c r="S495" s="68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</row>
    <row r="496" spans="1:213" s="75" customFormat="1" x14ac:dyDescent="0.25">
      <c r="A496" s="1"/>
      <c r="B496" s="76"/>
      <c r="C496" s="76"/>
      <c r="D496" s="77"/>
      <c r="F496" s="78"/>
      <c r="G496" s="79"/>
      <c r="H496" s="74"/>
      <c r="I496" s="68"/>
      <c r="J496" s="68"/>
      <c r="K496" s="68"/>
      <c r="L496" s="68"/>
      <c r="M496" s="68"/>
      <c r="N496" s="68"/>
      <c r="O496" s="68"/>
      <c r="P496" s="68"/>
      <c r="Q496" s="68"/>
      <c r="R496" s="68"/>
      <c r="S496" s="68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</row>
    <row r="497" spans="1:213" s="75" customFormat="1" x14ac:dyDescent="0.25">
      <c r="A497" s="1"/>
      <c r="B497" s="76"/>
      <c r="C497" s="76"/>
      <c r="D497" s="77"/>
      <c r="F497" s="78"/>
      <c r="G497" s="79"/>
      <c r="H497" s="74"/>
      <c r="I497" s="68"/>
      <c r="J497" s="68"/>
      <c r="K497" s="68"/>
      <c r="L497" s="68"/>
      <c r="M497" s="68"/>
      <c r="N497" s="68"/>
      <c r="O497" s="68"/>
      <c r="P497" s="68"/>
      <c r="Q497" s="68"/>
      <c r="R497" s="68"/>
      <c r="S497" s="68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</row>
    <row r="498" spans="1:213" s="75" customFormat="1" x14ac:dyDescent="0.25">
      <c r="A498" s="1"/>
      <c r="B498" s="76"/>
      <c r="C498" s="76"/>
      <c r="D498" s="77"/>
      <c r="F498" s="78"/>
      <c r="G498" s="79"/>
      <c r="H498" s="74"/>
      <c r="I498" s="68"/>
      <c r="J498" s="68"/>
      <c r="K498" s="68"/>
      <c r="L498" s="68"/>
      <c r="M498" s="68"/>
      <c r="N498" s="68"/>
      <c r="O498" s="68"/>
      <c r="P498" s="68"/>
      <c r="Q498" s="68"/>
      <c r="R498" s="68"/>
      <c r="S498" s="68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</row>
    <row r="499" spans="1:213" s="75" customFormat="1" x14ac:dyDescent="0.25">
      <c r="A499" s="1"/>
      <c r="B499" s="76"/>
      <c r="C499" s="76"/>
      <c r="D499" s="77"/>
      <c r="F499" s="78"/>
      <c r="G499" s="79"/>
      <c r="H499" s="74"/>
      <c r="I499" s="68"/>
      <c r="J499" s="68"/>
      <c r="K499" s="68"/>
      <c r="L499" s="68"/>
      <c r="M499" s="68"/>
      <c r="N499" s="68"/>
      <c r="O499" s="68"/>
      <c r="P499" s="68"/>
      <c r="Q499" s="68"/>
      <c r="R499" s="68"/>
      <c r="S499" s="68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</row>
    <row r="500" spans="1:213" s="75" customFormat="1" x14ac:dyDescent="0.25">
      <c r="A500" s="1"/>
      <c r="B500" s="76"/>
      <c r="C500" s="76"/>
      <c r="D500" s="77"/>
      <c r="F500" s="78"/>
      <c r="G500" s="79"/>
      <c r="H500" s="74"/>
      <c r="I500" s="68"/>
      <c r="J500" s="68"/>
      <c r="K500" s="68"/>
      <c r="L500" s="68"/>
      <c r="M500" s="68"/>
      <c r="N500" s="68"/>
      <c r="O500" s="68"/>
      <c r="P500" s="68"/>
      <c r="Q500" s="68"/>
      <c r="R500" s="68"/>
      <c r="S500" s="68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</row>
    <row r="501" spans="1:213" s="75" customFormat="1" x14ac:dyDescent="0.25">
      <c r="A501" s="1"/>
      <c r="B501" s="76"/>
      <c r="C501" s="76"/>
      <c r="D501" s="77"/>
      <c r="F501" s="78"/>
      <c r="G501" s="79"/>
      <c r="H501" s="74"/>
      <c r="I501" s="68"/>
      <c r="J501" s="68"/>
      <c r="K501" s="68"/>
      <c r="L501" s="68"/>
      <c r="M501" s="68"/>
      <c r="N501" s="68"/>
      <c r="O501" s="68"/>
      <c r="P501" s="68"/>
      <c r="Q501" s="68"/>
      <c r="R501" s="68"/>
      <c r="S501" s="68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</row>
    <row r="502" spans="1:213" s="75" customFormat="1" x14ac:dyDescent="0.25">
      <c r="A502" s="1"/>
      <c r="B502" s="76"/>
      <c r="C502" s="76"/>
      <c r="D502" s="77"/>
      <c r="F502" s="78"/>
      <c r="G502" s="79"/>
      <c r="H502" s="74"/>
      <c r="I502" s="68"/>
      <c r="J502" s="68"/>
      <c r="K502" s="68"/>
      <c r="L502" s="68"/>
      <c r="M502" s="68"/>
      <c r="N502" s="68"/>
      <c r="O502" s="68"/>
      <c r="P502" s="68"/>
      <c r="Q502" s="68"/>
      <c r="R502" s="68"/>
      <c r="S502" s="68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</row>
    <row r="503" spans="1:213" s="75" customFormat="1" x14ac:dyDescent="0.25">
      <c r="A503" s="1"/>
      <c r="B503" s="76"/>
      <c r="C503" s="76"/>
      <c r="D503" s="77"/>
      <c r="F503" s="78"/>
      <c r="G503" s="79"/>
      <c r="H503" s="74"/>
      <c r="I503" s="68"/>
      <c r="J503" s="68"/>
      <c r="K503" s="68"/>
      <c r="L503" s="68"/>
      <c r="M503" s="68"/>
      <c r="N503" s="68"/>
      <c r="O503" s="68"/>
      <c r="P503" s="68"/>
      <c r="Q503" s="68"/>
      <c r="R503" s="68"/>
      <c r="S503" s="68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</row>
    <row r="504" spans="1:213" s="75" customFormat="1" x14ac:dyDescent="0.25">
      <c r="A504" s="1"/>
      <c r="B504" s="76"/>
      <c r="C504" s="76"/>
      <c r="D504" s="77"/>
      <c r="F504" s="78"/>
      <c r="G504" s="79"/>
      <c r="H504" s="74"/>
      <c r="I504" s="68"/>
      <c r="J504" s="68"/>
      <c r="K504" s="68"/>
      <c r="L504" s="68"/>
      <c r="M504" s="68"/>
      <c r="N504" s="68"/>
      <c r="O504" s="68"/>
      <c r="P504" s="68"/>
      <c r="Q504" s="68"/>
      <c r="R504" s="68"/>
      <c r="S504" s="68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</row>
    <row r="505" spans="1:213" s="75" customFormat="1" x14ac:dyDescent="0.25">
      <c r="A505" s="1"/>
      <c r="B505" s="76"/>
      <c r="C505" s="76"/>
      <c r="D505" s="77"/>
      <c r="F505" s="78"/>
      <c r="G505" s="79"/>
      <c r="H505" s="74"/>
      <c r="I505" s="68"/>
      <c r="J505" s="68"/>
      <c r="K505" s="68"/>
      <c r="L505" s="68"/>
      <c r="M505" s="68"/>
      <c r="N505" s="68"/>
      <c r="O505" s="68"/>
      <c r="P505" s="68"/>
      <c r="Q505" s="68"/>
      <c r="R505" s="68"/>
      <c r="S505" s="68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</row>
    <row r="506" spans="1:213" s="75" customFormat="1" x14ac:dyDescent="0.25">
      <c r="A506" s="1"/>
      <c r="B506" s="76"/>
      <c r="C506" s="76"/>
      <c r="D506" s="77"/>
      <c r="F506" s="78"/>
      <c r="G506" s="79"/>
      <c r="H506" s="74"/>
      <c r="I506" s="68"/>
      <c r="J506" s="68"/>
      <c r="K506" s="68"/>
      <c r="L506" s="68"/>
      <c r="M506" s="68"/>
      <c r="N506" s="68"/>
      <c r="O506" s="68"/>
      <c r="P506" s="68"/>
      <c r="Q506" s="68"/>
      <c r="R506" s="68"/>
      <c r="S506" s="68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</row>
    <row r="507" spans="1:213" s="75" customFormat="1" x14ac:dyDescent="0.25">
      <c r="A507" s="1"/>
      <c r="B507" s="76"/>
      <c r="C507" s="76"/>
      <c r="D507" s="77"/>
      <c r="F507" s="78"/>
      <c r="G507" s="79"/>
      <c r="H507" s="74"/>
      <c r="I507" s="68"/>
      <c r="J507" s="68"/>
      <c r="K507" s="68"/>
      <c r="L507" s="68"/>
      <c r="M507" s="68"/>
      <c r="N507" s="68"/>
      <c r="O507" s="68"/>
      <c r="P507" s="68"/>
      <c r="Q507" s="68"/>
      <c r="R507" s="68"/>
      <c r="S507" s="68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</row>
    <row r="508" spans="1:213" s="75" customFormat="1" x14ac:dyDescent="0.25">
      <c r="A508" s="1"/>
      <c r="B508" s="76"/>
      <c r="C508" s="76"/>
      <c r="D508" s="77"/>
      <c r="F508" s="78"/>
      <c r="G508" s="79"/>
      <c r="H508" s="74"/>
      <c r="I508" s="68"/>
      <c r="J508" s="68"/>
      <c r="K508" s="68"/>
      <c r="L508" s="68"/>
      <c r="M508" s="68"/>
      <c r="N508" s="68"/>
      <c r="O508" s="68"/>
      <c r="P508" s="68"/>
      <c r="Q508" s="68"/>
      <c r="R508" s="68"/>
      <c r="S508" s="68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</row>
    <row r="509" spans="1:213" s="75" customFormat="1" x14ac:dyDescent="0.25">
      <c r="A509" s="1"/>
      <c r="B509" s="76"/>
      <c r="C509" s="76"/>
      <c r="D509" s="77"/>
      <c r="F509" s="78"/>
      <c r="G509" s="79"/>
      <c r="H509" s="74"/>
      <c r="I509" s="68"/>
      <c r="J509" s="68"/>
      <c r="K509" s="68"/>
      <c r="L509" s="68"/>
      <c r="M509" s="68"/>
      <c r="N509" s="68"/>
      <c r="O509" s="68"/>
      <c r="P509" s="68"/>
      <c r="Q509" s="68"/>
      <c r="R509" s="68"/>
      <c r="S509" s="68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</row>
    <row r="510" spans="1:213" s="75" customFormat="1" x14ac:dyDescent="0.25">
      <c r="A510" s="1"/>
      <c r="B510" s="76"/>
      <c r="C510" s="76"/>
      <c r="D510" s="77"/>
      <c r="F510" s="78"/>
      <c r="G510" s="79"/>
      <c r="H510" s="74"/>
      <c r="I510" s="68"/>
      <c r="J510" s="68"/>
      <c r="K510" s="68"/>
      <c r="L510" s="68"/>
      <c r="M510" s="68"/>
      <c r="N510" s="68"/>
      <c r="O510" s="68"/>
      <c r="P510" s="68"/>
      <c r="Q510" s="68"/>
      <c r="R510" s="68"/>
      <c r="S510" s="68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</row>
    <row r="511" spans="1:213" s="75" customFormat="1" x14ac:dyDescent="0.25">
      <c r="A511" s="1"/>
      <c r="B511" s="76"/>
      <c r="C511" s="76"/>
      <c r="D511" s="77"/>
      <c r="F511" s="78"/>
      <c r="G511" s="79"/>
      <c r="H511" s="74"/>
      <c r="I511" s="68"/>
      <c r="J511" s="68"/>
      <c r="K511" s="68"/>
      <c r="L511" s="68"/>
      <c r="M511" s="68"/>
      <c r="N511" s="68"/>
      <c r="O511" s="68"/>
      <c r="P511" s="68"/>
      <c r="Q511" s="68"/>
      <c r="R511" s="68"/>
      <c r="S511" s="68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</row>
    <row r="512" spans="1:213" s="75" customFormat="1" x14ac:dyDescent="0.25">
      <c r="A512" s="1"/>
      <c r="B512" s="76"/>
      <c r="C512" s="76"/>
      <c r="D512" s="77"/>
      <c r="F512" s="78"/>
      <c r="G512" s="79"/>
      <c r="H512" s="74"/>
      <c r="I512" s="68"/>
      <c r="J512" s="68"/>
      <c r="K512" s="68"/>
      <c r="L512" s="68"/>
      <c r="M512" s="68"/>
      <c r="N512" s="68"/>
      <c r="O512" s="68"/>
      <c r="P512" s="68"/>
      <c r="Q512" s="68"/>
      <c r="R512" s="68"/>
      <c r="S512" s="68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</row>
    <row r="513" spans="1:213" s="75" customFormat="1" x14ac:dyDescent="0.25">
      <c r="A513" s="1"/>
      <c r="B513" s="76"/>
      <c r="C513" s="76"/>
      <c r="D513" s="77"/>
      <c r="F513" s="78"/>
      <c r="G513" s="79"/>
      <c r="H513" s="74"/>
      <c r="I513" s="68"/>
      <c r="J513" s="68"/>
      <c r="K513" s="68"/>
      <c r="L513" s="68"/>
      <c r="M513" s="68"/>
      <c r="N513" s="68"/>
      <c r="O513" s="68"/>
      <c r="P513" s="68"/>
      <c r="Q513" s="68"/>
      <c r="R513" s="68"/>
      <c r="S513" s="68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</row>
    <row r="514" spans="1:213" s="75" customFormat="1" x14ac:dyDescent="0.25">
      <c r="A514" s="1"/>
      <c r="B514" s="76"/>
      <c r="C514" s="76"/>
      <c r="D514" s="77"/>
      <c r="F514" s="78"/>
      <c r="G514" s="79"/>
      <c r="H514" s="74"/>
      <c r="I514" s="68"/>
      <c r="J514" s="68"/>
      <c r="K514" s="68"/>
      <c r="L514" s="68"/>
      <c r="M514" s="68"/>
      <c r="N514" s="68"/>
      <c r="O514" s="68"/>
      <c r="P514" s="68"/>
      <c r="Q514" s="68"/>
      <c r="R514" s="68"/>
      <c r="S514" s="68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</row>
    <row r="515" spans="1:213" s="75" customFormat="1" x14ac:dyDescent="0.25">
      <c r="A515" s="1"/>
      <c r="B515" s="76"/>
      <c r="C515" s="76"/>
      <c r="D515" s="77"/>
      <c r="F515" s="78"/>
      <c r="G515" s="79"/>
      <c r="H515" s="74"/>
      <c r="I515" s="68"/>
      <c r="J515" s="68"/>
      <c r="K515" s="68"/>
      <c r="L515" s="68"/>
      <c r="M515" s="68"/>
      <c r="N515" s="68"/>
      <c r="O515" s="68"/>
      <c r="P515" s="68"/>
      <c r="Q515" s="68"/>
      <c r="R515" s="68"/>
      <c r="S515" s="68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</row>
    <row r="516" spans="1:213" s="75" customFormat="1" x14ac:dyDescent="0.25">
      <c r="A516" s="1"/>
      <c r="B516" s="76"/>
      <c r="C516" s="76"/>
      <c r="D516" s="77"/>
      <c r="F516" s="78"/>
      <c r="G516" s="79"/>
      <c r="H516" s="74"/>
      <c r="I516" s="68"/>
      <c r="J516" s="68"/>
      <c r="K516" s="68"/>
      <c r="L516" s="68"/>
      <c r="M516" s="68"/>
      <c r="N516" s="68"/>
      <c r="O516" s="68"/>
      <c r="P516" s="68"/>
      <c r="Q516" s="68"/>
      <c r="R516" s="68"/>
      <c r="S516" s="68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</row>
    <row r="517" spans="1:213" s="75" customFormat="1" x14ac:dyDescent="0.25">
      <c r="A517" s="1"/>
      <c r="B517" s="76"/>
      <c r="C517" s="76"/>
      <c r="D517" s="77"/>
      <c r="F517" s="78"/>
      <c r="G517" s="79"/>
      <c r="H517" s="74"/>
      <c r="I517" s="68"/>
      <c r="J517" s="68"/>
      <c r="K517" s="68"/>
      <c r="L517" s="68"/>
      <c r="M517" s="68"/>
      <c r="N517" s="68"/>
      <c r="O517" s="68"/>
      <c r="P517" s="68"/>
      <c r="Q517" s="68"/>
      <c r="R517" s="68"/>
      <c r="S517" s="68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</row>
    <row r="518" spans="1:213" s="75" customFormat="1" x14ac:dyDescent="0.25">
      <c r="A518" s="1"/>
      <c r="B518" s="76"/>
      <c r="C518" s="76"/>
      <c r="D518" s="77"/>
      <c r="F518" s="78"/>
      <c r="G518" s="79"/>
      <c r="H518" s="74"/>
      <c r="I518" s="68"/>
      <c r="J518" s="68"/>
      <c r="K518" s="68"/>
      <c r="L518" s="68"/>
      <c r="M518" s="68"/>
      <c r="N518" s="68"/>
      <c r="O518" s="68"/>
      <c r="P518" s="68"/>
      <c r="Q518" s="68"/>
      <c r="R518" s="68"/>
      <c r="S518" s="68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</row>
    <row r="519" spans="1:213" s="75" customFormat="1" x14ac:dyDescent="0.25">
      <c r="A519" s="1"/>
      <c r="B519" s="76"/>
      <c r="C519" s="76"/>
      <c r="D519" s="77"/>
      <c r="F519" s="78"/>
      <c r="G519" s="79"/>
      <c r="H519" s="74"/>
      <c r="I519" s="68"/>
      <c r="J519" s="68"/>
      <c r="K519" s="68"/>
      <c r="L519" s="68"/>
      <c r="M519" s="68"/>
      <c r="N519" s="68"/>
      <c r="O519" s="68"/>
      <c r="P519" s="68"/>
      <c r="Q519" s="68"/>
      <c r="R519" s="68"/>
      <c r="S519" s="68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</row>
    <row r="520" spans="1:213" s="75" customFormat="1" x14ac:dyDescent="0.25">
      <c r="A520" s="1"/>
      <c r="B520" s="76"/>
      <c r="C520" s="76"/>
      <c r="D520" s="77"/>
      <c r="F520" s="78"/>
      <c r="G520" s="79"/>
      <c r="H520" s="74"/>
      <c r="I520" s="68"/>
      <c r="J520" s="68"/>
      <c r="K520" s="68"/>
      <c r="L520" s="68"/>
      <c r="M520" s="68"/>
      <c r="N520" s="68"/>
      <c r="O520" s="68"/>
      <c r="P520" s="68"/>
      <c r="Q520" s="68"/>
      <c r="R520" s="68"/>
      <c r="S520" s="68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</row>
    <row r="521" spans="1:213" s="75" customFormat="1" x14ac:dyDescent="0.25">
      <c r="A521" s="1"/>
      <c r="B521" s="76"/>
      <c r="C521" s="76"/>
      <c r="D521" s="77"/>
      <c r="F521" s="78"/>
      <c r="G521" s="79"/>
      <c r="H521" s="74"/>
      <c r="I521" s="68"/>
      <c r="J521" s="68"/>
      <c r="K521" s="68"/>
      <c r="L521" s="68"/>
      <c r="M521" s="68"/>
      <c r="N521" s="68"/>
      <c r="O521" s="68"/>
      <c r="P521" s="68"/>
      <c r="Q521" s="68"/>
      <c r="R521" s="68"/>
      <c r="S521" s="68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</row>
    <row r="522" spans="1:213" s="75" customFormat="1" x14ac:dyDescent="0.25">
      <c r="A522" s="1"/>
      <c r="B522" s="76"/>
      <c r="C522" s="76"/>
      <c r="D522" s="77"/>
      <c r="F522" s="78"/>
      <c r="G522" s="79"/>
      <c r="H522" s="74"/>
      <c r="I522" s="68"/>
      <c r="J522" s="68"/>
      <c r="K522" s="68"/>
      <c r="L522" s="68"/>
      <c r="M522" s="68"/>
      <c r="N522" s="68"/>
      <c r="O522" s="68"/>
      <c r="P522" s="68"/>
      <c r="Q522" s="68"/>
      <c r="R522" s="68"/>
      <c r="S522" s="68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</row>
    <row r="523" spans="1:213" s="75" customFormat="1" x14ac:dyDescent="0.25">
      <c r="A523" s="1"/>
      <c r="B523" s="76"/>
      <c r="C523" s="76"/>
      <c r="D523" s="77"/>
      <c r="F523" s="78"/>
      <c r="G523" s="79"/>
      <c r="H523" s="74"/>
      <c r="I523" s="68"/>
      <c r="J523" s="68"/>
      <c r="K523" s="68"/>
      <c r="L523" s="68"/>
      <c r="M523" s="68"/>
      <c r="N523" s="68"/>
      <c r="O523" s="68"/>
      <c r="P523" s="68"/>
      <c r="Q523" s="68"/>
      <c r="R523" s="68"/>
      <c r="S523" s="68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</row>
    <row r="524" spans="1:213" s="75" customFormat="1" x14ac:dyDescent="0.25">
      <c r="A524" s="1"/>
      <c r="B524" s="76"/>
      <c r="C524" s="76"/>
      <c r="D524" s="77"/>
      <c r="F524" s="78"/>
      <c r="G524" s="79"/>
      <c r="H524" s="74"/>
      <c r="I524" s="68"/>
      <c r="J524" s="68"/>
      <c r="K524" s="68"/>
      <c r="L524" s="68"/>
      <c r="M524" s="68"/>
      <c r="N524" s="68"/>
      <c r="O524" s="68"/>
      <c r="P524" s="68"/>
      <c r="Q524" s="68"/>
      <c r="R524" s="68"/>
      <c r="S524" s="68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</row>
    <row r="525" spans="1:213" s="75" customFormat="1" x14ac:dyDescent="0.25">
      <c r="A525" s="1"/>
      <c r="B525" s="76"/>
      <c r="C525" s="76"/>
      <c r="D525" s="77"/>
      <c r="F525" s="78"/>
      <c r="G525" s="79"/>
      <c r="H525" s="74"/>
      <c r="I525" s="68"/>
      <c r="J525" s="68"/>
      <c r="K525" s="68"/>
      <c r="L525" s="68"/>
      <c r="M525" s="68"/>
      <c r="N525" s="68"/>
      <c r="O525" s="68"/>
      <c r="P525" s="68"/>
      <c r="Q525" s="68"/>
      <c r="R525" s="68"/>
      <c r="S525" s="68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</row>
    <row r="526" spans="1:213" s="75" customFormat="1" x14ac:dyDescent="0.25">
      <c r="A526" s="1"/>
      <c r="B526" s="76"/>
      <c r="C526" s="76"/>
      <c r="D526" s="77"/>
      <c r="F526" s="78"/>
      <c r="G526" s="79"/>
      <c r="H526" s="74"/>
      <c r="I526" s="68"/>
      <c r="J526" s="68"/>
      <c r="K526" s="68"/>
      <c r="L526" s="68"/>
      <c r="M526" s="68"/>
      <c r="N526" s="68"/>
      <c r="O526" s="68"/>
      <c r="P526" s="68"/>
      <c r="Q526" s="68"/>
      <c r="R526" s="68"/>
      <c r="S526" s="68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</row>
    <row r="527" spans="1:213" s="75" customFormat="1" x14ac:dyDescent="0.25">
      <c r="A527" s="1"/>
      <c r="B527" s="76"/>
      <c r="C527" s="76"/>
      <c r="D527" s="77"/>
      <c r="F527" s="78"/>
      <c r="G527" s="79"/>
      <c r="H527" s="74"/>
      <c r="I527" s="68"/>
      <c r="J527" s="68"/>
      <c r="K527" s="68"/>
      <c r="L527" s="68"/>
      <c r="M527" s="68"/>
      <c r="N527" s="68"/>
      <c r="O527" s="68"/>
      <c r="P527" s="68"/>
      <c r="Q527" s="68"/>
      <c r="R527" s="68"/>
      <c r="S527" s="68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</row>
    <row r="528" spans="1:213" s="75" customFormat="1" x14ac:dyDescent="0.25">
      <c r="A528" s="1"/>
      <c r="B528" s="76"/>
      <c r="C528" s="76"/>
      <c r="D528" s="77"/>
      <c r="F528" s="78"/>
      <c r="G528" s="79"/>
      <c r="H528" s="74"/>
      <c r="I528" s="68"/>
      <c r="J528" s="68"/>
      <c r="K528" s="68"/>
      <c r="L528" s="68"/>
      <c r="M528" s="68"/>
      <c r="N528" s="68"/>
      <c r="O528" s="68"/>
      <c r="P528" s="68"/>
      <c r="Q528" s="68"/>
      <c r="R528" s="68"/>
      <c r="S528" s="68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</row>
    <row r="529" spans="1:213" s="75" customFormat="1" x14ac:dyDescent="0.25">
      <c r="A529" s="1"/>
      <c r="B529" s="76"/>
      <c r="C529" s="76"/>
      <c r="D529" s="77"/>
      <c r="F529" s="78"/>
      <c r="G529" s="79"/>
      <c r="H529" s="74"/>
      <c r="I529" s="68"/>
      <c r="J529" s="68"/>
      <c r="K529" s="68"/>
      <c r="L529" s="68"/>
      <c r="M529" s="68"/>
      <c r="N529" s="68"/>
      <c r="O529" s="68"/>
      <c r="P529" s="68"/>
      <c r="Q529" s="68"/>
      <c r="R529" s="68"/>
      <c r="S529" s="68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</row>
    <row r="530" spans="1:213" s="75" customFormat="1" x14ac:dyDescent="0.25">
      <c r="A530" s="1"/>
      <c r="B530" s="76"/>
      <c r="C530" s="76"/>
      <c r="D530" s="77"/>
      <c r="F530" s="78"/>
      <c r="G530" s="79"/>
      <c r="H530" s="74"/>
      <c r="I530" s="68"/>
      <c r="J530" s="68"/>
      <c r="K530" s="68"/>
      <c r="L530" s="68"/>
      <c r="M530" s="68"/>
      <c r="N530" s="68"/>
      <c r="O530" s="68"/>
      <c r="P530" s="68"/>
      <c r="Q530" s="68"/>
      <c r="R530" s="68"/>
      <c r="S530" s="68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</row>
    <row r="531" spans="1:213" s="75" customFormat="1" x14ac:dyDescent="0.25">
      <c r="A531" s="1"/>
      <c r="B531" s="76"/>
      <c r="C531" s="76"/>
      <c r="D531" s="77"/>
      <c r="F531" s="78"/>
      <c r="G531" s="79"/>
      <c r="H531" s="74"/>
      <c r="I531" s="68"/>
      <c r="J531" s="68"/>
      <c r="K531" s="68"/>
      <c r="L531" s="68"/>
      <c r="M531" s="68"/>
      <c r="N531" s="68"/>
      <c r="O531" s="68"/>
      <c r="P531" s="68"/>
      <c r="Q531" s="68"/>
      <c r="R531" s="68"/>
      <c r="S531" s="68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</row>
    <row r="532" spans="1:213" s="75" customFormat="1" x14ac:dyDescent="0.25">
      <c r="A532" s="1"/>
      <c r="B532" s="76"/>
      <c r="C532" s="76"/>
      <c r="D532" s="77"/>
      <c r="F532" s="78"/>
      <c r="G532" s="79"/>
      <c r="H532" s="74"/>
      <c r="I532" s="68"/>
      <c r="J532" s="68"/>
      <c r="K532" s="68"/>
      <c r="L532" s="68"/>
      <c r="M532" s="68"/>
      <c r="N532" s="68"/>
      <c r="O532" s="68"/>
      <c r="P532" s="68"/>
      <c r="Q532" s="68"/>
      <c r="R532" s="68"/>
      <c r="S532" s="68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</row>
    <row r="533" spans="1:213" s="75" customFormat="1" x14ac:dyDescent="0.25">
      <c r="A533" s="1"/>
      <c r="B533" s="76"/>
      <c r="C533" s="76"/>
      <c r="D533" s="77"/>
      <c r="F533" s="78"/>
      <c r="G533" s="79"/>
      <c r="H533" s="74"/>
      <c r="I533" s="68"/>
      <c r="J533" s="68"/>
      <c r="K533" s="68"/>
      <c r="L533" s="68"/>
      <c r="M533" s="68"/>
      <c r="N533" s="68"/>
      <c r="O533" s="68"/>
      <c r="P533" s="68"/>
      <c r="Q533" s="68"/>
      <c r="R533" s="68"/>
      <c r="S533" s="68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</row>
    <row r="534" spans="1:213" s="75" customFormat="1" x14ac:dyDescent="0.25">
      <c r="A534" s="1"/>
      <c r="B534" s="76"/>
      <c r="C534" s="76"/>
      <c r="D534" s="77"/>
      <c r="F534" s="78"/>
      <c r="G534" s="79"/>
      <c r="H534" s="74"/>
      <c r="I534" s="68"/>
      <c r="J534" s="68"/>
      <c r="K534" s="68"/>
      <c r="L534" s="68"/>
      <c r="M534" s="68"/>
      <c r="N534" s="68"/>
      <c r="O534" s="68"/>
      <c r="P534" s="68"/>
      <c r="Q534" s="68"/>
      <c r="R534" s="68"/>
      <c r="S534" s="68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</row>
    <row r="535" spans="1:213" s="75" customFormat="1" x14ac:dyDescent="0.25">
      <c r="A535" s="1"/>
      <c r="B535" s="76"/>
      <c r="C535" s="76"/>
      <c r="D535" s="77"/>
      <c r="F535" s="78"/>
      <c r="G535" s="79"/>
      <c r="H535" s="74"/>
      <c r="I535" s="68"/>
      <c r="J535" s="68"/>
      <c r="K535" s="68"/>
      <c r="L535" s="68"/>
      <c r="M535" s="68"/>
      <c r="N535" s="68"/>
      <c r="O535" s="68"/>
      <c r="P535" s="68"/>
      <c r="Q535" s="68"/>
      <c r="R535" s="68"/>
      <c r="S535" s="68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</row>
    <row r="536" spans="1:213" s="75" customFormat="1" x14ac:dyDescent="0.25">
      <c r="A536" s="1"/>
      <c r="B536" s="76"/>
      <c r="C536" s="76"/>
      <c r="D536" s="77"/>
      <c r="F536" s="78"/>
      <c r="G536" s="79"/>
      <c r="H536" s="74"/>
      <c r="I536" s="68"/>
      <c r="J536" s="68"/>
      <c r="K536" s="68"/>
      <c r="L536" s="68"/>
      <c r="M536" s="68"/>
      <c r="N536" s="68"/>
      <c r="O536" s="68"/>
      <c r="P536" s="68"/>
      <c r="Q536" s="68"/>
      <c r="R536" s="68"/>
      <c r="S536" s="68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</row>
    <row r="537" spans="1:213" s="75" customFormat="1" x14ac:dyDescent="0.25">
      <c r="A537" s="1"/>
      <c r="B537" s="76"/>
      <c r="C537" s="76"/>
      <c r="D537" s="77"/>
      <c r="F537" s="78"/>
      <c r="G537" s="79"/>
      <c r="H537" s="74"/>
      <c r="I537" s="68"/>
      <c r="J537" s="68"/>
      <c r="K537" s="68"/>
      <c r="L537" s="68"/>
      <c r="M537" s="68"/>
      <c r="N537" s="68"/>
      <c r="O537" s="68"/>
      <c r="P537" s="68"/>
      <c r="Q537" s="68"/>
      <c r="R537" s="68"/>
      <c r="S537" s="68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</row>
    <row r="538" spans="1:213" s="75" customFormat="1" x14ac:dyDescent="0.25">
      <c r="A538" s="1"/>
      <c r="B538" s="76"/>
      <c r="C538" s="76"/>
      <c r="D538" s="77"/>
      <c r="F538" s="78"/>
      <c r="G538" s="79"/>
      <c r="H538" s="74"/>
      <c r="I538" s="68"/>
      <c r="J538" s="68"/>
      <c r="K538" s="68"/>
      <c r="L538" s="68"/>
      <c r="M538" s="68"/>
      <c r="N538" s="68"/>
      <c r="O538" s="68"/>
      <c r="P538" s="68"/>
      <c r="Q538" s="68"/>
      <c r="R538" s="68"/>
      <c r="S538" s="68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</row>
    <row r="539" spans="1:213" s="75" customFormat="1" x14ac:dyDescent="0.25">
      <c r="A539" s="1"/>
      <c r="B539" s="76"/>
      <c r="C539" s="76"/>
      <c r="D539" s="77"/>
      <c r="F539" s="78"/>
      <c r="G539" s="79"/>
      <c r="H539" s="74"/>
      <c r="I539" s="68"/>
      <c r="J539" s="68"/>
      <c r="K539" s="68"/>
      <c r="L539" s="68"/>
      <c r="M539" s="68"/>
      <c r="N539" s="68"/>
      <c r="O539" s="68"/>
      <c r="P539" s="68"/>
      <c r="Q539" s="68"/>
      <c r="R539" s="68"/>
      <c r="S539" s="68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</row>
    <row r="540" spans="1:213" s="75" customFormat="1" x14ac:dyDescent="0.25">
      <c r="A540" s="1"/>
      <c r="B540" s="76"/>
      <c r="C540" s="76"/>
      <c r="D540" s="77"/>
      <c r="F540" s="78"/>
      <c r="G540" s="79"/>
      <c r="H540" s="74"/>
      <c r="I540" s="68"/>
      <c r="J540" s="68"/>
      <c r="K540" s="68"/>
      <c r="L540" s="68"/>
      <c r="M540" s="68"/>
      <c r="N540" s="68"/>
      <c r="O540" s="68"/>
      <c r="P540" s="68"/>
      <c r="Q540" s="68"/>
      <c r="R540" s="68"/>
      <c r="S540" s="68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</row>
    <row r="541" spans="1:213" s="75" customFormat="1" x14ac:dyDescent="0.25">
      <c r="A541" s="1"/>
      <c r="B541" s="76"/>
      <c r="C541" s="76"/>
      <c r="D541" s="77"/>
      <c r="F541" s="78"/>
      <c r="G541" s="79"/>
      <c r="H541" s="74"/>
      <c r="I541" s="68"/>
      <c r="J541" s="68"/>
      <c r="K541" s="68"/>
      <c r="L541" s="68"/>
      <c r="M541" s="68"/>
      <c r="N541" s="68"/>
      <c r="O541" s="68"/>
      <c r="P541" s="68"/>
      <c r="Q541" s="68"/>
      <c r="R541" s="68"/>
      <c r="S541" s="68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</row>
    <row r="542" spans="1:213" s="75" customFormat="1" x14ac:dyDescent="0.25">
      <c r="A542" s="1"/>
      <c r="B542" s="76"/>
      <c r="C542" s="76"/>
      <c r="D542" s="77"/>
      <c r="F542" s="78"/>
      <c r="G542" s="79"/>
      <c r="H542" s="74"/>
      <c r="I542" s="68"/>
      <c r="J542" s="68"/>
      <c r="K542" s="68"/>
      <c r="L542" s="68"/>
      <c r="M542" s="68"/>
      <c r="N542" s="68"/>
      <c r="O542" s="68"/>
      <c r="P542" s="68"/>
      <c r="Q542" s="68"/>
      <c r="R542" s="68"/>
      <c r="S542" s="68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</row>
    <row r="543" spans="1:213" s="75" customFormat="1" x14ac:dyDescent="0.25">
      <c r="A543" s="1"/>
      <c r="B543" s="76"/>
      <c r="C543" s="76"/>
      <c r="D543" s="77"/>
      <c r="F543" s="78"/>
      <c r="G543" s="79"/>
      <c r="H543" s="74"/>
      <c r="I543" s="68"/>
      <c r="J543" s="68"/>
      <c r="K543" s="68"/>
      <c r="L543" s="68"/>
      <c r="M543" s="68"/>
      <c r="N543" s="68"/>
      <c r="O543" s="68"/>
      <c r="P543" s="68"/>
      <c r="Q543" s="68"/>
      <c r="R543" s="68"/>
      <c r="S543" s="68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</row>
    <row r="544" spans="1:213" s="75" customFormat="1" x14ac:dyDescent="0.25">
      <c r="A544" s="1"/>
      <c r="B544" s="76"/>
      <c r="C544" s="76"/>
      <c r="D544" s="77"/>
      <c r="F544" s="78"/>
      <c r="G544" s="79"/>
      <c r="H544" s="74"/>
      <c r="I544" s="68"/>
      <c r="J544" s="68"/>
      <c r="K544" s="68"/>
      <c r="L544" s="68"/>
      <c r="M544" s="68"/>
      <c r="N544" s="68"/>
      <c r="O544" s="68"/>
      <c r="P544" s="68"/>
      <c r="Q544" s="68"/>
      <c r="R544" s="68"/>
      <c r="S544" s="68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</row>
    <row r="545" spans="1:213" s="75" customFormat="1" x14ac:dyDescent="0.25">
      <c r="A545" s="1"/>
      <c r="B545" s="76"/>
      <c r="C545" s="76"/>
      <c r="D545" s="77"/>
      <c r="F545" s="78"/>
      <c r="G545" s="79"/>
      <c r="H545" s="74"/>
      <c r="I545" s="68"/>
      <c r="J545" s="68"/>
      <c r="K545" s="68"/>
      <c r="L545" s="68"/>
      <c r="M545" s="68"/>
      <c r="N545" s="68"/>
      <c r="O545" s="68"/>
      <c r="P545" s="68"/>
      <c r="Q545" s="68"/>
      <c r="R545" s="68"/>
      <c r="S545" s="68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</row>
    <row r="546" spans="1:213" s="75" customFormat="1" x14ac:dyDescent="0.25">
      <c r="A546" s="1"/>
      <c r="B546" s="76"/>
      <c r="C546" s="76"/>
      <c r="D546" s="77"/>
      <c r="F546" s="78"/>
      <c r="G546" s="79"/>
      <c r="H546" s="74"/>
      <c r="I546" s="68"/>
      <c r="J546" s="68"/>
      <c r="K546" s="68"/>
      <c r="L546" s="68"/>
      <c r="M546" s="68"/>
      <c r="N546" s="68"/>
      <c r="O546" s="68"/>
      <c r="P546" s="68"/>
      <c r="Q546" s="68"/>
      <c r="R546" s="68"/>
      <c r="S546" s="68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</row>
    <row r="547" spans="1:213" s="75" customFormat="1" x14ac:dyDescent="0.25">
      <c r="A547" s="1"/>
      <c r="B547" s="76"/>
      <c r="C547" s="76"/>
      <c r="D547" s="77"/>
      <c r="F547" s="78"/>
      <c r="G547" s="79"/>
      <c r="H547" s="74"/>
      <c r="I547" s="68"/>
      <c r="J547" s="68"/>
      <c r="K547" s="68"/>
      <c r="L547" s="68"/>
      <c r="M547" s="68"/>
      <c r="N547" s="68"/>
      <c r="O547" s="68"/>
      <c r="P547" s="68"/>
      <c r="Q547" s="68"/>
      <c r="R547" s="68"/>
      <c r="S547" s="68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</row>
    <row r="548" spans="1:213" s="75" customFormat="1" x14ac:dyDescent="0.25">
      <c r="A548" s="1"/>
      <c r="B548" s="76"/>
      <c r="C548" s="76"/>
      <c r="D548" s="77"/>
      <c r="F548" s="78"/>
      <c r="G548" s="79"/>
      <c r="H548" s="74"/>
      <c r="I548" s="68"/>
      <c r="J548" s="68"/>
      <c r="K548" s="68"/>
      <c r="L548" s="68"/>
      <c r="M548" s="68"/>
      <c r="N548" s="68"/>
      <c r="O548" s="68"/>
      <c r="P548" s="68"/>
      <c r="Q548" s="68"/>
      <c r="R548" s="68"/>
      <c r="S548" s="68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</row>
    <row r="549" spans="1:213" s="75" customFormat="1" x14ac:dyDescent="0.25">
      <c r="A549" s="1"/>
      <c r="B549" s="76"/>
      <c r="C549" s="76"/>
      <c r="D549" s="77"/>
      <c r="F549" s="78"/>
      <c r="G549" s="79"/>
      <c r="H549" s="74"/>
      <c r="I549" s="68"/>
      <c r="J549" s="68"/>
      <c r="K549" s="68"/>
      <c r="L549" s="68"/>
      <c r="M549" s="68"/>
      <c r="N549" s="68"/>
      <c r="O549" s="68"/>
      <c r="P549" s="68"/>
      <c r="Q549" s="68"/>
      <c r="R549" s="68"/>
      <c r="S549" s="68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</row>
    <row r="550" spans="1:213" s="75" customFormat="1" x14ac:dyDescent="0.25">
      <c r="A550" s="1"/>
      <c r="B550" s="76"/>
      <c r="C550" s="76"/>
      <c r="D550" s="77"/>
      <c r="F550" s="78"/>
      <c r="G550" s="79"/>
      <c r="H550" s="74"/>
      <c r="I550" s="68"/>
      <c r="J550" s="68"/>
      <c r="K550" s="68"/>
      <c r="L550" s="68"/>
      <c r="M550" s="68"/>
      <c r="N550" s="68"/>
      <c r="O550" s="68"/>
      <c r="P550" s="68"/>
      <c r="Q550" s="68"/>
      <c r="R550" s="68"/>
      <c r="S550" s="68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</row>
    <row r="551" spans="1:213" s="75" customFormat="1" x14ac:dyDescent="0.25">
      <c r="A551" s="1"/>
      <c r="B551" s="76"/>
      <c r="C551" s="76"/>
      <c r="D551" s="77"/>
      <c r="F551" s="78"/>
      <c r="G551" s="79"/>
      <c r="H551" s="74"/>
      <c r="I551" s="68"/>
      <c r="J551" s="68"/>
      <c r="K551" s="68"/>
      <c r="L551" s="68"/>
      <c r="M551" s="68"/>
      <c r="N551" s="68"/>
      <c r="O551" s="68"/>
      <c r="P551" s="68"/>
      <c r="Q551" s="68"/>
      <c r="R551" s="68"/>
      <c r="S551" s="68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</row>
    <row r="552" spans="1:213" s="75" customFormat="1" x14ac:dyDescent="0.25">
      <c r="A552" s="1"/>
      <c r="B552" s="76"/>
      <c r="C552" s="76"/>
      <c r="D552" s="77"/>
      <c r="F552" s="78"/>
      <c r="G552" s="79"/>
      <c r="H552" s="74"/>
      <c r="I552" s="68"/>
      <c r="J552" s="68"/>
      <c r="K552" s="68"/>
      <c r="L552" s="68"/>
      <c r="M552" s="68"/>
      <c r="N552" s="68"/>
      <c r="O552" s="68"/>
      <c r="P552" s="68"/>
      <c r="Q552" s="68"/>
      <c r="R552" s="68"/>
      <c r="S552" s="68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</row>
    <row r="553" spans="1:213" s="75" customFormat="1" x14ac:dyDescent="0.25">
      <c r="A553" s="1"/>
      <c r="B553" s="76"/>
      <c r="C553" s="76"/>
      <c r="D553" s="77"/>
      <c r="F553" s="78"/>
      <c r="G553" s="79"/>
      <c r="H553" s="74"/>
      <c r="I553" s="68"/>
      <c r="J553" s="68"/>
      <c r="K553" s="68"/>
      <c r="L553" s="68"/>
      <c r="M553" s="68"/>
      <c r="N553" s="68"/>
      <c r="O553" s="68"/>
      <c r="P553" s="68"/>
      <c r="Q553" s="68"/>
      <c r="R553" s="68"/>
      <c r="S553" s="68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</row>
    <row r="554" spans="1:213" s="75" customFormat="1" x14ac:dyDescent="0.25">
      <c r="A554" s="1"/>
      <c r="B554" s="76"/>
      <c r="C554" s="76"/>
      <c r="D554" s="77"/>
      <c r="F554" s="78"/>
      <c r="G554" s="79"/>
      <c r="H554" s="74"/>
      <c r="I554" s="68"/>
      <c r="J554" s="68"/>
      <c r="K554" s="68"/>
      <c r="L554" s="68"/>
      <c r="M554" s="68"/>
      <c r="N554" s="68"/>
      <c r="O554" s="68"/>
      <c r="P554" s="68"/>
      <c r="Q554" s="68"/>
      <c r="R554" s="68"/>
      <c r="S554" s="68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</row>
    <row r="555" spans="1:213" s="75" customFormat="1" x14ac:dyDescent="0.25">
      <c r="A555" s="1"/>
      <c r="B555" s="76"/>
      <c r="C555" s="76"/>
      <c r="D555" s="77"/>
      <c r="F555" s="78"/>
      <c r="G555" s="79"/>
      <c r="H555" s="74"/>
      <c r="I555" s="68"/>
      <c r="J555" s="68"/>
      <c r="K555" s="68"/>
      <c r="L555" s="68"/>
      <c r="M555" s="68"/>
      <c r="N555" s="68"/>
      <c r="O555" s="68"/>
      <c r="P555" s="68"/>
      <c r="Q555" s="68"/>
      <c r="R555" s="68"/>
      <c r="S555" s="68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</row>
    <row r="556" spans="1:213" s="75" customFormat="1" x14ac:dyDescent="0.25">
      <c r="A556" s="1"/>
      <c r="B556" s="76"/>
      <c r="C556" s="76"/>
      <c r="D556" s="77"/>
      <c r="F556" s="78"/>
      <c r="G556" s="79"/>
      <c r="H556" s="74"/>
      <c r="I556" s="68"/>
      <c r="J556" s="68"/>
      <c r="K556" s="68"/>
      <c r="L556" s="68"/>
      <c r="M556" s="68"/>
      <c r="N556" s="68"/>
      <c r="O556" s="68"/>
      <c r="P556" s="68"/>
      <c r="Q556" s="68"/>
      <c r="R556" s="68"/>
      <c r="S556" s="68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</row>
    <row r="557" spans="1:213" s="75" customFormat="1" x14ac:dyDescent="0.25">
      <c r="A557" s="1"/>
      <c r="B557" s="76"/>
      <c r="C557" s="76"/>
      <c r="D557" s="77"/>
      <c r="F557" s="78"/>
      <c r="G557" s="79"/>
      <c r="H557" s="74"/>
      <c r="I557" s="68"/>
      <c r="J557" s="68"/>
      <c r="K557" s="68"/>
      <c r="L557" s="68"/>
      <c r="M557" s="68"/>
      <c r="N557" s="68"/>
      <c r="O557" s="68"/>
      <c r="P557" s="68"/>
      <c r="Q557" s="68"/>
      <c r="R557" s="68"/>
      <c r="S557" s="68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</row>
    <row r="558" spans="1:213" s="75" customFormat="1" x14ac:dyDescent="0.25">
      <c r="A558" s="1"/>
      <c r="B558" s="76"/>
      <c r="C558" s="76"/>
      <c r="D558" s="77"/>
      <c r="F558" s="78"/>
      <c r="G558" s="79"/>
      <c r="H558" s="74"/>
      <c r="I558" s="68"/>
      <c r="J558" s="68"/>
      <c r="K558" s="68"/>
      <c r="L558" s="68"/>
      <c r="M558" s="68"/>
      <c r="N558" s="68"/>
      <c r="O558" s="68"/>
      <c r="P558" s="68"/>
      <c r="Q558" s="68"/>
      <c r="R558" s="68"/>
      <c r="S558" s="68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</row>
    <row r="559" spans="1:213" s="75" customFormat="1" x14ac:dyDescent="0.25">
      <c r="A559" s="1"/>
      <c r="B559" s="76"/>
      <c r="C559" s="76"/>
      <c r="D559" s="77"/>
      <c r="F559" s="78"/>
      <c r="G559" s="79"/>
      <c r="H559" s="74"/>
      <c r="I559" s="68"/>
      <c r="J559" s="68"/>
      <c r="K559" s="68"/>
      <c r="L559" s="68"/>
      <c r="M559" s="68"/>
      <c r="N559" s="68"/>
      <c r="O559" s="68"/>
      <c r="P559" s="68"/>
      <c r="Q559" s="68"/>
      <c r="R559" s="68"/>
      <c r="S559" s="68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</row>
    <row r="560" spans="1:213" s="75" customFormat="1" x14ac:dyDescent="0.25">
      <c r="A560" s="1"/>
      <c r="B560" s="76"/>
      <c r="C560" s="76"/>
      <c r="D560" s="77"/>
      <c r="F560" s="78"/>
      <c r="G560" s="79"/>
      <c r="H560" s="74"/>
      <c r="I560" s="68"/>
      <c r="J560" s="68"/>
      <c r="K560" s="68"/>
      <c r="L560" s="68"/>
      <c r="M560" s="68"/>
      <c r="N560" s="68"/>
      <c r="O560" s="68"/>
      <c r="P560" s="68"/>
      <c r="Q560" s="68"/>
      <c r="R560" s="68"/>
      <c r="S560" s="68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</row>
    <row r="561" spans="1:213" s="75" customFormat="1" x14ac:dyDescent="0.25">
      <c r="A561" s="1"/>
      <c r="B561" s="76"/>
      <c r="C561" s="76"/>
      <c r="D561" s="77"/>
      <c r="F561" s="78"/>
      <c r="G561" s="79"/>
      <c r="H561" s="74"/>
      <c r="I561" s="68"/>
      <c r="J561" s="68"/>
      <c r="K561" s="68"/>
      <c r="L561" s="68"/>
      <c r="M561" s="68"/>
      <c r="N561" s="68"/>
      <c r="O561" s="68"/>
      <c r="P561" s="68"/>
      <c r="Q561" s="68"/>
      <c r="R561" s="68"/>
      <c r="S561" s="68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</row>
    <row r="562" spans="1:213" s="75" customFormat="1" x14ac:dyDescent="0.25">
      <c r="A562" s="1"/>
      <c r="B562" s="76"/>
      <c r="C562" s="76"/>
      <c r="D562" s="77"/>
      <c r="F562" s="78"/>
      <c r="G562" s="79"/>
      <c r="H562" s="74"/>
      <c r="I562" s="68"/>
      <c r="J562" s="68"/>
      <c r="K562" s="68"/>
      <c r="L562" s="68"/>
      <c r="M562" s="68"/>
      <c r="N562" s="68"/>
      <c r="O562" s="68"/>
      <c r="P562" s="68"/>
      <c r="Q562" s="68"/>
      <c r="R562" s="68"/>
      <c r="S562" s="68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</row>
    <row r="563" spans="1:213" s="75" customFormat="1" x14ac:dyDescent="0.25">
      <c r="A563" s="1"/>
      <c r="B563" s="76"/>
      <c r="C563" s="76"/>
      <c r="D563" s="77"/>
      <c r="F563" s="78"/>
      <c r="G563" s="79"/>
      <c r="H563" s="74"/>
      <c r="I563" s="68"/>
      <c r="J563" s="68"/>
      <c r="K563" s="68"/>
      <c r="L563" s="68"/>
      <c r="M563" s="68"/>
      <c r="N563" s="68"/>
      <c r="O563" s="68"/>
      <c r="P563" s="68"/>
      <c r="Q563" s="68"/>
      <c r="R563" s="68"/>
      <c r="S563" s="68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</row>
    <row r="564" spans="1:213" s="75" customFormat="1" x14ac:dyDescent="0.25">
      <c r="A564" s="1"/>
      <c r="B564" s="76"/>
      <c r="C564" s="76"/>
      <c r="D564" s="77"/>
      <c r="F564" s="78"/>
      <c r="G564" s="79"/>
      <c r="H564" s="74"/>
      <c r="I564" s="68"/>
      <c r="J564" s="68"/>
      <c r="K564" s="68"/>
      <c r="L564" s="68"/>
      <c r="M564" s="68"/>
      <c r="N564" s="68"/>
      <c r="O564" s="68"/>
      <c r="P564" s="68"/>
      <c r="Q564" s="68"/>
      <c r="R564" s="68"/>
      <c r="S564" s="68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</row>
    <row r="565" spans="1:213" s="75" customFormat="1" x14ac:dyDescent="0.25">
      <c r="A565" s="1"/>
      <c r="B565" s="76"/>
      <c r="C565" s="76"/>
      <c r="D565" s="77"/>
      <c r="F565" s="78"/>
      <c r="G565" s="79"/>
      <c r="H565" s="74"/>
      <c r="I565" s="68"/>
      <c r="J565" s="68"/>
      <c r="K565" s="68"/>
      <c r="L565" s="68"/>
      <c r="M565" s="68"/>
      <c r="N565" s="68"/>
      <c r="O565" s="68"/>
      <c r="P565" s="68"/>
      <c r="Q565" s="68"/>
      <c r="R565" s="68"/>
      <c r="S565" s="68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</row>
    <row r="566" spans="1:213" s="75" customFormat="1" x14ac:dyDescent="0.25">
      <c r="A566" s="1"/>
      <c r="B566" s="76"/>
      <c r="C566" s="76"/>
      <c r="D566" s="77"/>
      <c r="F566" s="78"/>
      <c r="G566" s="79"/>
      <c r="H566" s="74"/>
      <c r="I566" s="68"/>
      <c r="J566" s="68"/>
      <c r="K566" s="68"/>
      <c r="L566" s="68"/>
      <c r="M566" s="68"/>
      <c r="N566" s="68"/>
      <c r="O566" s="68"/>
      <c r="P566" s="68"/>
      <c r="Q566" s="68"/>
      <c r="R566" s="68"/>
      <c r="S566" s="68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</row>
    <row r="567" spans="1:213" s="75" customFormat="1" x14ac:dyDescent="0.25">
      <c r="A567" s="1"/>
      <c r="B567" s="76"/>
      <c r="C567" s="76"/>
      <c r="D567" s="77"/>
      <c r="F567" s="78"/>
      <c r="G567" s="79"/>
      <c r="H567" s="74"/>
      <c r="I567" s="68"/>
      <c r="J567" s="68"/>
      <c r="K567" s="68"/>
      <c r="L567" s="68"/>
      <c r="M567" s="68"/>
      <c r="N567" s="68"/>
      <c r="O567" s="68"/>
      <c r="P567" s="68"/>
      <c r="Q567" s="68"/>
      <c r="R567" s="68"/>
      <c r="S567" s="68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</row>
    <row r="568" spans="1:213" s="75" customFormat="1" x14ac:dyDescent="0.25">
      <c r="A568" s="1"/>
      <c r="B568" s="76"/>
      <c r="C568" s="76"/>
      <c r="D568" s="77"/>
      <c r="F568" s="78"/>
      <c r="G568" s="79"/>
      <c r="H568" s="74"/>
      <c r="I568" s="68"/>
      <c r="J568" s="68"/>
      <c r="K568" s="68"/>
      <c r="L568" s="68"/>
      <c r="M568" s="68"/>
      <c r="N568" s="68"/>
      <c r="O568" s="68"/>
      <c r="P568" s="68"/>
      <c r="Q568" s="68"/>
      <c r="R568" s="68"/>
      <c r="S568" s="68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</row>
    <row r="569" spans="1:213" s="75" customFormat="1" x14ac:dyDescent="0.25">
      <c r="A569" s="1"/>
      <c r="B569" s="76"/>
      <c r="C569" s="76"/>
      <c r="D569" s="77"/>
      <c r="F569" s="78"/>
      <c r="G569" s="79"/>
      <c r="H569" s="74"/>
      <c r="I569" s="68"/>
      <c r="J569" s="68"/>
      <c r="K569" s="68"/>
      <c r="L569" s="68"/>
      <c r="M569" s="68"/>
      <c r="N569" s="68"/>
      <c r="O569" s="68"/>
      <c r="P569" s="68"/>
      <c r="Q569" s="68"/>
      <c r="R569" s="68"/>
      <c r="S569" s="68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</row>
    <row r="570" spans="1:213" s="75" customFormat="1" x14ac:dyDescent="0.25">
      <c r="A570" s="1"/>
      <c r="B570" s="76"/>
      <c r="C570" s="76"/>
      <c r="D570" s="77"/>
      <c r="F570" s="78"/>
      <c r="G570" s="79"/>
      <c r="H570" s="74"/>
      <c r="I570" s="68"/>
      <c r="J570" s="68"/>
      <c r="K570" s="68"/>
      <c r="L570" s="68"/>
      <c r="M570" s="68"/>
      <c r="N570" s="68"/>
      <c r="O570" s="68"/>
      <c r="P570" s="68"/>
      <c r="Q570" s="68"/>
      <c r="R570" s="68"/>
      <c r="S570" s="68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</row>
    <row r="571" spans="1:213" s="75" customFormat="1" x14ac:dyDescent="0.25">
      <c r="A571" s="1"/>
      <c r="B571" s="76"/>
      <c r="C571" s="76"/>
      <c r="D571" s="77"/>
      <c r="F571" s="78"/>
      <c r="G571" s="79"/>
      <c r="H571" s="74"/>
      <c r="I571" s="68"/>
      <c r="J571" s="68"/>
      <c r="K571" s="68"/>
      <c r="L571" s="68"/>
      <c r="M571" s="68"/>
      <c r="N571" s="68"/>
      <c r="O571" s="68"/>
      <c r="P571" s="68"/>
      <c r="Q571" s="68"/>
      <c r="R571" s="68"/>
      <c r="S571" s="68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</row>
    <row r="572" spans="1:213" s="75" customFormat="1" x14ac:dyDescent="0.25">
      <c r="A572" s="1"/>
      <c r="B572" s="76"/>
      <c r="C572" s="76"/>
      <c r="D572" s="77"/>
      <c r="F572" s="78"/>
      <c r="G572" s="79"/>
      <c r="H572" s="74"/>
      <c r="I572" s="68"/>
      <c r="J572" s="68"/>
      <c r="K572" s="68"/>
      <c r="L572" s="68"/>
      <c r="M572" s="68"/>
      <c r="N572" s="68"/>
      <c r="O572" s="68"/>
      <c r="P572" s="68"/>
      <c r="Q572" s="68"/>
      <c r="R572" s="68"/>
      <c r="S572" s="68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</row>
    <row r="573" spans="1:213" s="75" customFormat="1" x14ac:dyDescent="0.25">
      <c r="A573" s="1"/>
      <c r="B573" s="76"/>
      <c r="C573" s="76"/>
      <c r="D573" s="77"/>
      <c r="F573" s="78"/>
      <c r="G573" s="79"/>
      <c r="H573" s="74"/>
      <c r="I573" s="68"/>
      <c r="J573" s="68"/>
      <c r="K573" s="68"/>
      <c r="L573" s="68"/>
      <c r="M573" s="68"/>
      <c r="N573" s="68"/>
      <c r="O573" s="68"/>
      <c r="P573" s="68"/>
      <c r="Q573" s="68"/>
      <c r="R573" s="68"/>
      <c r="S573" s="68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</row>
    <row r="574" spans="1:213" s="75" customFormat="1" x14ac:dyDescent="0.25">
      <c r="A574" s="1"/>
      <c r="B574" s="76"/>
      <c r="C574" s="76"/>
      <c r="D574" s="77"/>
      <c r="F574" s="78"/>
      <c r="G574" s="79"/>
      <c r="H574" s="74"/>
      <c r="I574" s="68"/>
      <c r="J574" s="68"/>
      <c r="K574" s="68"/>
      <c r="L574" s="68"/>
      <c r="M574" s="68"/>
      <c r="N574" s="68"/>
      <c r="O574" s="68"/>
      <c r="P574" s="68"/>
      <c r="Q574" s="68"/>
      <c r="R574" s="68"/>
      <c r="S574" s="68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</row>
    <row r="575" spans="1:213" s="75" customFormat="1" x14ac:dyDescent="0.25">
      <c r="A575" s="1"/>
      <c r="B575" s="76"/>
      <c r="C575" s="76"/>
      <c r="D575" s="77"/>
      <c r="F575" s="78"/>
      <c r="G575" s="79"/>
      <c r="H575" s="74"/>
      <c r="I575" s="68"/>
      <c r="J575" s="68"/>
      <c r="K575" s="68"/>
      <c r="L575" s="68"/>
      <c r="M575" s="68"/>
      <c r="N575" s="68"/>
      <c r="O575" s="68"/>
      <c r="P575" s="68"/>
      <c r="Q575" s="68"/>
      <c r="R575" s="68"/>
      <c r="S575" s="68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</row>
    <row r="576" spans="1:213" s="75" customFormat="1" x14ac:dyDescent="0.25">
      <c r="A576" s="1"/>
      <c r="B576" s="76"/>
      <c r="C576" s="76"/>
      <c r="D576" s="77"/>
      <c r="F576" s="78"/>
      <c r="G576" s="79"/>
      <c r="H576" s="74"/>
      <c r="I576" s="68"/>
      <c r="J576" s="68"/>
      <c r="K576" s="68"/>
      <c r="L576" s="68"/>
      <c r="M576" s="68"/>
      <c r="N576" s="68"/>
      <c r="O576" s="68"/>
      <c r="P576" s="68"/>
      <c r="Q576" s="68"/>
      <c r="R576" s="68"/>
      <c r="S576" s="68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</row>
    <row r="577" spans="1:213" s="75" customFormat="1" x14ac:dyDescent="0.25">
      <c r="A577" s="1"/>
      <c r="B577" s="76"/>
      <c r="C577" s="76"/>
      <c r="D577" s="77"/>
      <c r="F577" s="78"/>
      <c r="G577" s="79"/>
      <c r="H577" s="74"/>
      <c r="I577" s="68"/>
      <c r="J577" s="68"/>
      <c r="K577" s="68"/>
      <c r="L577" s="68"/>
      <c r="M577" s="68"/>
      <c r="N577" s="68"/>
      <c r="O577" s="68"/>
      <c r="P577" s="68"/>
      <c r="Q577" s="68"/>
      <c r="R577" s="68"/>
      <c r="S577" s="68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</row>
    <row r="578" spans="1:213" s="75" customFormat="1" x14ac:dyDescent="0.25">
      <c r="A578" s="1"/>
      <c r="B578" s="76"/>
      <c r="C578" s="76"/>
      <c r="D578" s="77"/>
      <c r="F578" s="78"/>
      <c r="G578" s="79"/>
      <c r="H578" s="74"/>
      <c r="I578" s="68"/>
      <c r="J578" s="68"/>
      <c r="K578" s="68"/>
      <c r="L578" s="68"/>
      <c r="M578" s="68"/>
      <c r="N578" s="68"/>
      <c r="O578" s="68"/>
      <c r="P578" s="68"/>
      <c r="Q578" s="68"/>
      <c r="R578" s="68"/>
      <c r="S578" s="68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</row>
    <row r="579" spans="1:213" s="75" customFormat="1" x14ac:dyDescent="0.25">
      <c r="A579" s="1"/>
      <c r="B579" s="76"/>
      <c r="C579" s="76"/>
      <c r="D579" s="77"/>
      <c r="F579" s="78"/>
      <c r="G579" s="79"/>
      <c r="H579" s="74"/>
      <c r="I579" s="68"/>
      <c r="J579" s="68"/>
      <c r="K579" s="68"/>
      <c r="L579" s="68"/>
      <c r="M579" s="68"/>
      <c r="N579" s="68"/>
      <c r="O579" s="68"/>
      <c r="P579" s="68"/>
      <c r="Q579" s="68"/>
      <c r="R579" s="68"/>
      <c r="S579" s="68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</row>
    <row r="580" spans="1:213" s="75" customFormat="1" x14ac:dyDescent="0.25">
      <c r="A580" s="1"/>
      <c r="B580" s="76"/>
      <c r="C580" s="76"/>
      <c r="D580" s="77"/>
      <c r="F580" s="78"/>
      <c r="G580" s="79"/>
      <c r="H580" s="74"/>
      <c r="I580" s="68"/>
      <c r="J580" s="68"/>
      <c r="K580" s="68"/>
      <c r="L580" s="68"/>
      <c r="M580" s="68"/>
      <c r="N580" s="68"/>
      <c r="O580" s="68"/>
      <c r="P580" s="68"/>
      <c r="Q580" s="68"/>
      <c r="R580" s="68"/>
      <c r="S580" s="68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</row>
    <row r="581" spans="1:213" s="75" customFormat="1" x14ac:dyDescent="0.25">
      <c r="A581" s="1"/>
      <c r="B581" s="76"/>
      <c r="C581" s="76"/>
      <c r="D581" s="77"/>
      <c r="F581" s="78"/>
      <c r="G581" s="79"/>
      <c r="H581" s="74"/>
      <c r="I581" s="68"/>
      <c r="J581" s="68"/>
      <c r="K581" s="68"/>
      <c r="L581" s="68"/>
      <c r="M581" s="68"/>
      <c r="N581" s="68"/>
      <c r="O581" s="68"/>
      <c r="P581" s="68"/>
      <c r="Q581" s="68"/>
      <c r="R581" s="68"/>
      <c r="S581" s="68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</row>
    <row r="582" spans="1:213" s="75" customFormat="1" x14ac:dyDescent="0.25">
      <c r="A582" s="1"/>
      <c r="B582" s="76"/>
      <c r="C582" s="76"/>
      <c r="D582" s="77"/>
      <c r="F582" s="78"/>
      <c r="G582" s="79"/>
      <c r="H582" s="74"/>
      <c r="I582" s="68"/>
      <c r="J582" s="68"/>
      <c r="K582" s="68"/>
      <c r="L582" s="68"/>
      <c r="M582" s="68"/>
      <c r="N582" s="68"/>
      <c r="O582" s="68"/>
      <c r="P582" s="68"/>
      <c r="Q582" s="68"/>
      <c r="R582" s="68"/>
      <c r="S582" s="68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</row>
    <row r="583" spans="1:213" s="75" customFormat="1" x14ac:dyDescent="0.25">
      <c r="A583" s="1"/>
      <c r="B583" s="76"/>
      <c r="C583" s="76"/>
      <c r="D583" s="77"/>
      <c r="F583" s="78"/>
      <c r="G583" s="79"/>
      <c r="H583" s="74"/>
      <c r="I583" s="68"/>
      <c r="J583" s="68"/>
      <c r="K583" s="68"/>
      <c r="L583" s="68"/>
      <c r="M583" s="68"/>
      <c r="N583" s="68"/>
      <c r="O583" s="68"/>
      <c r="P583" s="68"/>
      <c r="Q583" s="68"/>
      <c r="R583" s="68"/>
      <c r="S583" s="68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</row>
    <row r="584" spans="1:213" s="75" customFormat="1" x14ac:dyDescent="0.25">
      <c r="A584" s="1"/>
      <c r="B584" s="76"/>
      <c r="C584" s="76"/>
      <c r="D584" s="77"/>
      <c r="F584" s="78"/>
      <c r="G584" s="79"/>
      <c r="H584" s="74"/>
      <c r="I584" s="68"/>
      <c r="J584" s="68"/>
      <c r="K584" s="68"/>
      <c r="L584" s="68"/>
      <c r="M584" s="68"/>
      <c r="N584" s="68"/>
      <c r="O584" s="68"/>
      <c r="P584" s="68"/>
      <c r="Q584" s="68"/>
      <c r="R584" s="68"/>
      <c r="S584" s="68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</row>
    <row r="585" spans="1:213" s="75" customFormat="1" x14ac:dyDescent="0.25">
      <c r="A585" s="1"/>
      <c r="B585" s="76"/>
      <c r="C585" s="76"/>
      <c r="D585" s="77"/>
      <c r="F585" s="78"/>
      <c r="G585" s="79"/>
      <c r="H585" s="74"/>
      <c r="I585" s="68"/>
      <c r="J585" s="68"/>
      <c r="K585" s="68"/>
      <c r="L585" s="68"/>
      <c r="M585" s="68"/>
      <c r="N585" s="68"/>
      <c r="O585" s="68"/>
      <c r="P585" s="68"/>
      <c r="Q585" s="68"/>
      <c r="R585" s="68"/>
      <c r="S585" s="68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</row>
    <row r="586" spans="1:213" s="75" customFormat="1" x14ac:dyDescent="0.25">
      <c r="A586" s="1"/>
      <c r="B586" s="76"/>
      <c r="C586" s="76"/>
      <c r="D586" s="77"/>
      <c r="F586" s="78"/>
      <c r="G586" s="79"/>
      <c r="H586" s="74"/>
      <c r="I586" s="68"/>
      <c r="J586" s="68"/>
      <c r="K586" s="68"/>
      <c r="L586" s="68"/>
      <c r="M586" s="68"/>
      <c r="N586" s="68"/>
      <c r="O586" s="68"/>
      <c r="P586" s="68"/>
      <c r="Q586" s="68"/>
      <c r="R586" s="68"/>
      <c r="S586" s="68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</row>
    <row r="587" spans="1:213" s="75" customFormat="1" x14ac:dyDescent="0.25">
      <c r="A587" s="1"/>
      <c r="B587" s="76"/>
      <c r="C587" s="76"/>
      <c r="D587" s="77"/>
      <c r="F587" s="78"/>
      <c r="G587" s="79"/>
      <c r="H587" s="74"/>
      <c r="I587" s="68"/>
      <c r="J587" s="68"/>
      <c r="K587" s="68"/>
      <c r="L587" s="68"/>
      <c r="M587" s="68"/>
      <c r="N587" s="68"/>
      <c r="O587" s="68"/>
      <c r="P587" s="68"/>
      <c r="Q587" s="68"/>
      <c r="R587" s="68"/>
      <c r="S587" s="68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</row>
    <row r="588" spans="1:213" s="75" customFormat="1" x14ac:dyDescent="0.25">
      <c r="A588" s="1"/>
      <c r="B588" s="76"/>
      <c r="C588" s="76"/>
      <c r="D588" s="77"/>
      <c r="F588" s="78"/>
      <c r="G588" s="79"/>
      <c r="H588" s="74"/>
      <c r="I588" s="68"/>
      <c r="J588" s="68"/>
      <c r="K588" s="68"/>
      <c r="L588" s="68"/>
      <c r="M588" s="68"/>
      <c r="N588" s="68"/>
      <c r="O588" s="68"/>
      <c r="P588" s="68"/>
      <c r="Q588" s="68"/>
      <c r="R588" s="68"/>
      <c r="S588" s="68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</row>
    <row r="589" spans="1:213" s="75" customFormat="1" x14ac:dyDescent="0.25">
      <c r="A589" s="1"/>
      <c r="B589" s="76"/>
      <c r="C589" s="76"/>
      <c r="D589" s="77"/>
      <c r="F589" s="78"/>
      <c r="G589" s="79"/>
      <c r="H589" s="74"/>
      <c r="I589" s="68"/>
      <c r="J589" s="68"/>
      <c r="K589" s="68"/>
      <c r="L589" s="68"/>
      <c r="M589" s="68"/>
      <c r="N589" s="68"/>
      <c r="O589" s="68"/>
      <c r="P589" s="68"/>
      <c r="Q589" s="68"/>
      <c r="R589" s="68"/>
      <c r="S589" s="68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</row>
    <row r="590" spans="1:213" s="75" customFormat="1" x14ac:dyDescent="0.25">
      <c r="A590" s="1"/>
      <c r="B590" s="76"/>
      <c r="C590" s="76"/>
      <c r="D590" s="77"/>
      <c r="F590" s="78"/>
      <c r="G590" s="79"/>
      <c r="H590" s="74"/>
      <c r="I590" s="68"/>
      <c r="J590" s="68"/>
      <c r="K590" s="68"/>
      <c r="L590" s="68"/>
      <c r="M590" s="68"/>
      <c r="N590" s="68"/>
      <c r="O590" s="68"/>
      <c r="P590" s="68"/>
      <c r="Q590" s="68"/>
      <c r="R590" s="68"/>
      <c r="S590" s="68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</row>
    <row r="591" spans="1:213" s="75" customFormat="1" x14ac:dyDescent="0.25">
      <c r="A591" s="1"/>
      <c r="B591" s="76"/>
      <c r="C591" s="76"/>
      <c r="D591" s="77"/>
      <c r="F591" s="78"/>
      <c r="G591" s="79"/>
      <c r="H591" s="74"/>
      <c r="I591" s="68"/>
      <c r="J591" s="68"/>
      <c r="K591" s="68"/>
      <c r="L591" s="68"/>
      <c r="M591" s="68"/>
      <c r="N591" s="68"/>
      <c r="O591" s="68"/>
      <c r="P591" s="68"/>
      <c r="Q591" s="68"/>
      <c r="R591" s="68"/>
      <c r="S591" s="68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</row>
    <row r="592" spans="1:213" s="75" customFormat="1" x14ac:dyDescent="0.25">
      <c r="A592" s="1"/>
      <c r="B592" s="76"/>
      <c r="C592" s="76"/>
      <c r="D592" s="77"/>
      <c r="F592" s="78"/>
      <c r="G592" s="79"/>
      <c r="H592" s="74"/>
      <c r="I592" s="68"/>
      <c r="J592" s="68"/>
      <c r="K592" s="68"/>
      <c r="L592" s="68"/>
      <c r="M592" s="68"/>
      <c r="N592" s="68"/>
      <c r="O592" s="68"/>
      <c r="P592" s="68"/>
      <c r="Q592" s="68"/>
      <c r="R592" s="68"/>
      <c r="S592" s="68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</row>
    <row r="593" spans="1:213" s="75" customFormat="1" x14ac:dyDescent="0.25">
      <c r="A593" s="1"/>
      <c r="B593" s="76"/>
      <c r="C593" s="76"/>
      <c r="D593" s="77"/>
      <c r="F593" s="78"/>
      <c r="G593" s="79"/>
      <c r="H593" s="74"/>
      <c r="I593" s="68"/>
      <c r="J593" s="68"/>
      <c r="K593" s="68"/>
      <c r="L593" s="68"/>
      <c r="M593" s="68"/>
      <c r="N593" s="68"/>
      <c r="O593" s="68"/>
      <c r="P593" s="68"/>
      <c r="Q593" s="68"/>
      <c r="R593" s="68"/>
      <c r="S593" s="68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</row>
    <row r="594" spans="1:213" s="75" customFormat="1" x14ac:dyDescent="0.25">
      <c r="A594" s="1"/>
      <c r="B594" s="76"/>
      <c r="C594" s="76"/>
      <c r="D594" s="77"/>
      <c r="F594" s="78"/>
      <c r="G594" s="79"/>
      <c r="H594" s="74"/>
      <c r="I594" s="68"/>
      <c r="J594" s="68"/>
      <c r="K594" s="68"/>
      <c r="L594" s="68"/>
      <c r="M594" s="68"/>
      <c r="N594" s="68"/>
      <c r="O594" s="68"/>
      <c r="P594" s="68"/>
      <c r="Q594" s="68"/>
      <c r="R594" s="68"/>
      <c r="S594" s="68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</row>
    <row r="595" spans="1:213" s="75" customFormat="1" x14ac:dyDescent="0.25">
      <c r="A595" s="1"/>
      <c r="B595" s="76"/>
      <c r="C595" s="76"/>
      <c r="D595" s="77"/>
      <c r="F595" s="78"/>
      <c r="G595" s="79"/>
      <c r="H595" s="74"/>
      <c r="I595" s="68"/>
      <c r="J595" s="68"/>
      <c r="K595" s="68"/>
      <c r="L595" s="68"/>
      <c r="M595" s="68"/>
      <c r="N595" s="68"/>
      <c r="O595" s="68"/>
      <c r="P595" s="68"/>
      <c r="Q595" s="68"/>
      <c r="R595" s="68"/>
      <c r="S595" s="68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</row>
    <row r="596" spans="1:213" s="75" customFormat="1" x14ac:dyDescent="0.25">
      <c r="A596" s="1"/>
      <c r="B596" s="76"/>
      <c r="C596" s="76"/>
      <c r="D596" s="77"/>
      <c r="F596" s="78"/>
      <c r="G596" s="79"/>
      <c r="H596" s="74"/>
      <c r="I596" s="68"/>
      <c r="J596" s="68"/>
      <c r="K596" s="68"/>
      <c r="L596" s="68"/>
      <c r="M596" s="68"/>
      <c r="N596" s="68"/>
      <c r="O596" s="68"/>
      <c r="P596" s="68"/>
      <c r="Q596" s="68"/>
      <c r="R596" s="68"/>
      <c r="S596" s="68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</row>
    <row r="597" spans="1:213" s="75" customFormat="1" x14ac:dyDescent="0.25">
      <c r="A597" s="1"/>
      <c r="B597" s="76"/>
      <c r="C597" s="76"/>
      <c r="D597" s="77"/>
      <c r="F597" s="78"/>
      <c r="G597" s="79"/>
      <c r="H597" s="74"/>
      <c r="I597" s="68"/>
      <c r="J597" s="68"/>
      <c r="K597" s="68"/>
      <c r="L597" s="68"/>
      <c r="M597" s="68"/>
      <c r="N597" s="68"/>
      <c r="O597" s="68"/>
      <c r="P597" s="68"/>
      <c r="Q597" s="68"/>
      <c r="R597" s="68"/>
      <c r="S597" s="68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</row>
    <row r="598" spans="1:213" s="75" customFormat="1" x14ac:dyDescent="0.25">
      <c r="A598" s="1"/>
      <c r="B598" s="76"/>
      <c r="C598" s="76"/>
      <c r="D598" s="77"/>
      <c r="F598" s="78"/>
      <c r="G598" s="79"/>
      <c r="H598" s="74"/>
      <c r="I598" s="68"/>
      <c r="J598" s="68"/>
      <c r="K598" s="68"/>
      <c r="L598" s="68"/>
      <c r="M598" s="68"/>
      <c r="N598" s="68"/>
      <c r="O598" s="68"/>
      <c r="P598" s="68"/>
      <c r="Q598" s="68"/>
      <c r="R598" s="68"/>
      <c r="S598" s="68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</row>
    <row r="599" spans="1:213" s="75" customFormat="1" x14ac:dyDescent="0.25">
      <c r="A599" s="1"/>
      <c r="B599" s="76"/>
      <c r="C599" s="76"/>
      <c r="D599" s="77"/>
      <c r="F599" s="78"/>
      <c r="G599" s="79"/>
      <c r="H599" s="74"/>
      <c r="I599" s="68"/>
      <c r="J599" s="68"/>
      <c r="K599" s="68"/>
      <c r="L599" s="68"/>
      <c r="M599" s="68"/>
      <c r="N599" s="68"/>
      <c r="O599" s="68"/>
      <c r="P599" s="68"/>
      <c r="Q599" s="68"/>
      <c r="R599" s="68"/>
      <c r="S599" s="68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</row>
    <row r="600" spans="1:213" s="75" customFormat="1" x14ac:dyDescent="0.25">
      <c r="A600" s="1"/>
      <c r="B600" s="76"/>
      <c r="C600" s="76"/>
      <c r="D600" s="77"/>
      <c r="F600" s="78"/>
      <c r="G600" s="79"/>
      <c r="H600" s="74"/>
      <c r="I600" s="68"/>
      <c r="J600" s="68"/>
      <c r="K600" s="68"/>
      <c r="L600" s="68"/>
      <c r="M600" s="68"/>
      <c r="N600" s="68"/>
      <c r="O600" s="68"/>
      <c r="P600" s="68"/>
      <c r="Q600" s="68"/>
      <c r="R600" s="68"/>
      <c r="S600" s="68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</row>
    <row r="601" spans="1:213" s="75" customFormat="1" x14ac:dyDescent="0.25">
      <c r="A601" s="1"/>
      <c r="B601" s="76"/>
      <c r="C601" s="76"/>
      <c r="D601" s="77"/>
      <c r="F601" s="78"/>
      <c r="G601" s="79"/>
      <c r="H601" s="74"/>
      <c r="I601" s="68"/>
      <c r="J601" s="68"/>
      <c r="K601" s="68"/>
      <c r="L601" s="68"/>
      <c r="M601" s="68"/>
      <c r="N601" s="68"/>
      <c r="O601" s="68"/>
      <c r="P601" s="68"/>
      <c r="Q601" s="68"/>
      <c r="R601" s="68"/>
      <c r="S601" s="68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</row>
    <row r="602" spans="1:213" s="75" customFormat="1" x14ac:dyDescent="0.25">
      <c r="A602" s="1"/>
      <c r="B602" s="76"/>
      <c r="C602" s="76"/>
      <c r="D602" s="77"/>
      <c r="F602" s="78"/>
      <c r="G602" s="79"/>
      <c r="H602" s="74"/>
      <c r="I602" s="68"/>
      <c r="J602" s="68"/>
      <c r="K602" s="68"/>
      <c r="L602" s="68"/>
      <c r="M602" s="68"/>
      <c r="N602" s="68"/>
      <c r="O602" s="68"/>
      <c r="P602" s="68"/>
      <c r="Q602" s="68"/>
      <c r="R602" s="68"/>
      <c r="S602" s="68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</row>
    <row r="603" spans="1:213" s="75" customFormat="1" x14ac:dyDescent="0.25">
      <c r="A603" s="1"/>
      <c r="B603" s="76"/>
      <c r="C603" s="76"/>
      <c r="D603" s="77"/>
      <c r="F603" s="78"/>
      <c r="G603" s="79"/>
      <c r="H603" s="74"/>
      <c r="I603" s="68"/>
      <c r="J603" s="68"/>
      <c r="K603" s="68"/>
      <c r="L603" s="68"/>
      <c r="M603" s="68"/>
      <c r="N603" s="68"/>
      <c r="O603" s="68"/>
      <c r="P603" s="68"/>
      <c r="Q603" s="68"/>
      <c r="R603" s="68"/>
      <c r="S603" s="68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</row>
    <row r="604" spans="1:213" s="75" customFormat="1" x14ac:dyDescent="0.25">
      <c r="A604" s="1"/>
      <c r="B604" s="76"/>
      <c r="C604" s="76"/>
      <c r="D604" s="77"/>
      <c r="F604" s="78"/>
      <c r="G604" s="79"/>
      <c r="H604" s="74"/>
      <c r="I604" s="68"/>
      <c r="J604" s="68"/>
      <c r="K604" s="68"/>
      <c r="L604" s="68"/>
      <c r="M604" s="68"/>
      <c r="N604" s="68"/>
      <c r="O604" s="68"/>
      <c r="P604" s="68"/>
      <c r="Q604" s="68"/>
      <c r="R604" s="68"/>
      <c r="S604" s="68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</row>
    <row r="605" spans="1:213" s="75" customFormat="1" x14ac:dyDescent="0.25">
      <c r="A605" s="1"/>
      <c r="B605" s="76"/>
      <c r="C605" s="76"/>
      <c r="D605" s="77"/>
      <c r="F605" s="78"/>
      <c r="G605" s="79"/>
      <c r="H605" s="74"/>
      <c r="I605" s="68"/>
      <c r="J605" s="68"/>
      <c r="K605" s="68"/>
      <c r="L605" s="68"/>
      <c r="M605" s="68"/>
      <c r="N605" s="68"/>
      <c r="O605" s="68"/>
      <c r="P605" s="68"/>
      <c r="Q605" s="68"/>
      <c r="R605" s="68"/>
      <c r="S605" s="68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</row>
    <row r="606" spans="1:213" s="75" customFormat="1" x14ac:dyDescent="0.25">
      <c r="A606" s="1"/>
      <c r="B606" s="76"/>
      <c r="C606" s="76"/>
      <c r="D606" s="77"/>
      <c r="F606" s="78"/>
      <c r="G606" s="79"/>
      <c r="H606" s="74"/>
      <c r="I606" s="68"/>
      <c r="J606" s="68"/>
      <c r="K606" s="68"/>
      <c r="L606" s="68"/>
      <c r="M606" s="68"/>
      <c r="N606" s="68"/>
      <c r="O606" s="68"/>
      <c r="P606" s="68"/>
      <c r="Q606" s="68"/>
      <c r="R606" s="68"/>
      <c r="S606" s="68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</row>
    <row r="607" spans="1:213" s="75" customFormat="1" x14ac:dyDescent="0.25">
      <c r="A607" s="1"/>
      <c r="B607" s="76"/>
      <c r="C607" s="76"/>
      <c r="D607" s="77"/>
      <c r="F607" s="78"/>
      <c r="G607" s="79"/>
      <c r="H607" s="74"/>
      <c r="I607" s="68"/>
      <c r="J607" s="68"/>
      <c r="K607" s="68"/>
      <c r="L607" s="68"/>
      <c r="M607" s="68"/>
      <c r="N607" s="68"/>
      <c r="O607" s="68"/>
      <c r="P607" s="68"/>
      <c r="Q607" s="68"/>
      <c r="R607" s="68"/>
      <c r="S607" s="68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</row>
    <row r="608" spans="1:213" s="75" customFormat="1" x14ac:dyDescent="0.25">
      <c r="A608" s="1"/>
      <c r="B608" s="76"/>
      <c r="C608" s="76"/>
      <c r="D608" s="77"/>
      <c r="F608" s="78"/>
      <c r="G608" s="79"/>
      <c r="H608" s="74"/>
      <c r="I608" s="68"/>
      <c r="J608" s="68"/>
      <c r="K608" s="68"/>
      <c r="L608" s="68"/>
      <c r="M608" s="68"/>
      <c r="N608" s="68"/>
      <c r="O608" s="68"/>
      <c r="P608" s="68"/>
      <c r="Q608" s="68"/>
      <c r="R608" s="68"/>
      <c r="S608" s="68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</row>
    <row r="609" spans="1:213" s="75" customFormat="1" x14ac:dyDescent="0.25">
      <c r="A609" s="1"/>
      <c r="B609" s="76"/>
      <c r="C609" s="76"/>
      <c r="D609" s="77"/>
      <c r="F609" s="78"/>
      <c r="G609" s="79"/>
      <c r="H609" s="74"/>
      <c r="I609" s="68"/>
      <c r="J609" s="68"/>
      <c r="K609" s="68"/>
      <c r="L609" s="68"/>
      <c r="M609" s="68"/>
      <c r="N609" s="68"/>
      <c r="O609" s="68"/>
      <c r="P609" s="68"/>
      <c r="Q609" s="68"/>
      <c r="R609" s="68"/>
      <c r="S609" s="68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</row>
    <row r="610" spans="1:213" s="75" customFormat="1" x14ac:dyDescent="0.25">
      <c r="A610" s="1"/>
      <c r="B610" s="76"/>
      <c r="C610" s="76"/>
      <c r="D610" s="77"/>
      <c r="F610" s="78"/>
      <c r="G610" s="79"/>
      <c r="H610" s="74"/>
      <c r="I610" s="68"/>
      <c r="J610" s="68"/>
      <c r="K610" s="68"/>
      <c r="L610" s="68"/>
      <c r="M610" s="68"/>
      <c r="N610" s="68"/>
      <c r="O610" s="68"/>
      <c r="P610" s="68"/>
      <c r="Q610" s="68"/>
      <c r="R610" s="68"/>
      <c r="S610" s="68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</row>
    <row r="611" spans="1:213" s="75" customFormat="1" x14ac:dyDescent="0.25">
      <c r="A611" s="1"/>
      <c r="B611" s="76"/>
      <c r="C611" s="76"/>
      <c r="D611" s="77"/>
      <c r="F611" s="78"/>
      <c r="G611" s="79"/>
      <c r="H611" s="74"/>
      <c r="I611" s="68"/>
      <c r="J611" s="68"/>
      <c r="K611" s="68"/>
      <c r="L611" s="68"/>
      <c r="M611" s="68"/>
      <c r="N611" s="68"/>
      <c r="O611" s="68"/>
      <c r="P611" s="68"/>
      <c r="Q611" s="68"/>
      <c r="R611" s="68"/>
      <c r="S611" s="68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</row>
    <row r="612" spans="1:213" s="75" customFormat="1" x14ac:dyDescent="0.25">
      <c r="A612" s="1"/>
      <c r="B612" s="76"/>
      <c r="C612" s="76"/>
      <c r="D612" s="77"/>
      <c r="F612" s="78"/>
      <c r="G612" s="79"/>
      <c r="H612" s="74"/>
      <c r="I612" s="68"/>
      <c r="J612" s="68"/>
      <c r="K612" s="68"/>
      <c r="L612" s="68"/>
      <c r="M612" s="68"/>
      <c r="N612" s="68"/>
      <c r="O612" s="68"/>
      <c r="P612" s="68"/>
      <c r="Q612" s="68"/>
      <c r="R612" s="68"/>
      <c r="S612" s="68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</row>
    <row r="613" spans="1:213" s="75" customFormat="1" x14ac:dyDescent="0.25">
      <c r="A613" s="1"/>
      <c r="B613" s="76"/>
      <c r="C613" s="76"/>
      <c r="D613" s="77"/>
      <c r="F613" s="78"/>
      <c r="G613" s="79"/>
      <c r="H613" s="74"/>
      <c r="I613" s="68"/>
      <c r="J613" s="68"/>
      <c r="K613" s="68"/>
      <c r="L613" s="68"/>
      <c r="M613" s="68"/>
      <c r="N613" s="68"/>
      <c r="O613" s="68"/>
      <c r="P613" s="68"/>
      <c r="Q613" s="68"/>
      <c r="R613" s="68"/>
      <c r="S613" s="68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</row>
    <row r="614" spans="1:213" s="75" customFormat="1" x14ac:dyDescent="0.25">
      <c r="A614" s="1"/>
      <c r="B614" s="76"/>
      <c r="C614" s="76"/>
      <c r="D614" s="77"/>
      <c r="F614" s="78"/>
      <c r="G614" s="79"/>
      <c r="H614" s="74"/>
      <c r="I614" s="68"/>
      <c r="J614" s="68"/>
      <c r="K614" s="68"/>
      <c r="L614" s="68"/>
      <c r="M614" s="68"/>
      <c r="N614" s="68"/>
      <c r="O614" s="68"/>
      <c r="P614" s="68"/>
      <c r="Q614" s="68"/>
      <c r="R614" s="68"/>
      <c r="S614" s="68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</row>
    <row r="615" spans="1:213" s="75" customFormat="1" x14ac:dyDescent="0.25">
      <c r="A615" s="1"/>
      <c r="B615" s="76"/>
      <c r="C615" s="76"/>
      <c r="D615" s="77"/>
      <c r="F615" s="78"/>
      <c r="G615" s="79"/>
      <c r="H615" s="74"/>
      <c r="I615" s="68"/>
      <c r="J615" s="68"/>
      <c r="K615" s="68"/>
      <c r="L615" s="68"/>
      <c r="M615" s="68"/>
      <c r="N615" s="68"/>
      <c r="O615" s="68"/>
      <c r="P615" s="68"/>
      <c r="Q615" s="68"/>
      <c r="R615" s="68"/>
      <c r="S615" s="68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</row>
    <row r="616" spans="1:213" s="75" customFormat="1" x14ac:dyDescent="0.25">
      <c r="A616" s="1"/>
      <c r="B616" s="76"/>
      <c r="C616" s="76"/>
      <c r="D616" s="77"/>
      <c r="F616" s="78"/>
      <c r="G616" s="79"/>
      <c r="H616" s="74"/>
      <c r="I616" s="68"/>
      <c r="J616" s="68"/>
      <c r="K616" s="68"/>
      <c r="L616" s="68"/>
      <c r="M616" s="68"/>
      <c r="N616" s="68"/>
      <c r="O616" s="68"/>
      <c r="P616" s="68"/>
      <c r="Q616" s="68"/>
      <c r="R616" s="68"/>
      <c r="S616" s="68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</row>
    <row r="617" spans="1:213" s="75" customFormat="1" x14ac:dyDescent="0.25">
      <c r="A617" s="1"/>
      <c r="B617" s="76"/>
      <c r="C617" s="76"/>
      <c r="D617" s="77"/>
      <c r="F617" s="78"/>
      <c r="G617" s="79"/>
      <c r="H617" s="74"/>
      <c r="I617" s="68"/>
      <c r="J617" s="68"/>
      <c r="K617" s="68"/>
      <c r="L617" s="68"/>
      <c r="M617" s="68"/>
      <c r="N617" s="68"/>
      <c r="O617" s="68"/>
      <c r="P617" s="68"/>
      <c r="Q617" s="68"/>
      <c r="R617" s="68"/>
      <c r="S617" s="68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</row>
    <row r="618" spans="1:213" s="75" customFormat="1" x14ac:dyDescent="0.25">
      <c r="A618" s="1"/>
      <c r="B618" s="76"/>
      <c r="C618" s="76"/>
      <c r="D618" s="77"/>
      <c r="F618" s="78"/>
      <c r="G618" s="79"/>
      <c r="H618" s="74"/>
      <c r="I618" s="68"/>
      <c r="J618" s="68"/>
      <c r="K618" s="68"/>
      <c r="L618" s="68"/>
      <c r="M618" s="68"/>
      <c r="N618" s="68"/>
      <c r="O618" s="68"/>
      <c r="P618" s="68"/>
      <c r="Q618" s="68"/>
      <c r="R618" s="68"/>
      <c r="S618" s="68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</row>
    <row r="619" spans="1:213" s="75" customFormat="1" x14ac:dyDescent="0.25">
      <c r="A619" s="1"/>
      <c r="B619" s="76"/>
      <c r="C619" s="76"/>
      <c r="D619" s="77"/>
      <c r="F619" s="78"/>
      <c r="G619" s="79"/>
      <c r="H619" s="74"/>
      <c r="I619" s="68"/>
      <c r="J619" s="68"/>
      <c r="K619" s="68"/>
      <c r="L619" s="68"/>
      <c r="M619" s="68"/>
      <c r="N619" s="68"/>
      <c r="O619" s="68"/>
      <c r="P619" s="68"/>
      <c r="Q619" s="68"/>
      <c r="R619" s="68"/>
      <c r="S619" s="68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</row>
    <row r="620" spans="1:213" s="75" customFormat="1" x14ac:dyDescent="0.25">
      <c r="A620" s="1"/>
      <c r="B620" s="76"/>
      <c r="C620" s="76"/>
      <c r="D620" s="77"/>
      <c r="F620" s="78"/>
      <c r="G620" s="79"/>
      <c r="H620" s="74"/>
      <c r="I620" s="68"/>
      <c r="J620" s="68"/>
      <c r="K620" s="68"/>
      <c r="L620" s="68"/>
      <c r="M620" s="68"/>
      <c r="N620" s="68"/>
      <c r="O620" s="68"/>
      <c r="P620" s="68"/>
      <c r="Q620" s="68"/>
      <c r="R620" s="68"/>
      <c r="S620" s="68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</row>
    <row r="621" spans="1:213" s="75" customFormat="1" x14ac:dyDescent="0.25">
      <c r="A621" s="1"/>
      <c r="B621" s="76"/>
      <c r="C621" s="76"/>
      <c r="D621" s="77"/>
      <c r="F621" s="78"/>
      <c r="G621" s="79"/>
      <c r="H621" s="74"/>
      <c r="I621" s="68"/>
      <c r="J621" s="68"/>
      <c r="K621" s="68"/>
      <c r="L621" s="68"/>
      <c r="M621" s="68"/>
      <c r="N621" s="68"/>
      <c r="O621" s="68"/>
      <c r="P621" s="68"/>
      <c r="Q621" s="68"/>
      <c r="R621" s="68"/>
      <c r="S621" s="68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</row>
    <row r="622" spans="1:213" s="75" customFormat="1" x14ac:dyDescent="0.25">
      <c r="A622" s="1"/>
      <c r="B622" s="76"/>
      <c r="C622" s="76"/>
      <c r="D622" s="77"/>
      <c r="F622" s="78"/>
      <c r="G622" s="79"/>
      <c r="H622" s="74"/>
      <c r="I622" s="68"/>
      <c r="J622" s="68"/>
      <c r="K622" s="68"/>
      <c r="L622" s="68"/>
      <c r="M622" s="68"/>
      <c r="N622" s="68"/>
      <c r="O622" s="68"/>
      <c r="P622" s="68"/>
      <c r="Q622" s="68"/>
      <c r="R622" s="68"/>
      <c r="S622" s="68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</row>
    <row r="623" spans="1:213" s="75" customFormat="1" x14ac:dyDescent="0.25">
      <c r="A623" s="1"/>
      <c r="B623" s="76"/>
      <c r="C623" s="76"/>
      <c r="D623" s="77"/>
      <c r="F623" s="78"/>
      <c r="G623" s="79"/>
      <c r="H623" s="74"/>
      <c r="I623" s="68"/>
      <c r="J623" s="68"/>
      <c r="K623" s="68"/>
      <c r="L623" s="68"/>
      <c r="M623" s="68"/>
      <c r="N623" s="68"/>
      <c r="O623" s="68"/>
      <c r="P623" s="68"/>
      <c r="Q623" s="68"/>
      <c r="R623" s="68"/>
      <c r="S623" s="68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</row>
    <row r="624" spans="1:213" s="75" customFormat="1" x14ac:dyDescent="0.25">
      <c r="A624" s="1"/>
      <c r="B624" s="76"/>
      <c r="C624" s="76"/>
      <c r="D624" s="77"/>
      <c r="F624" s="78"/>
      <c r="G624" s="79"/>
      <c r="H624" s="74"/>
      <c r="I624" s="68"/>
      <c r="J624" s="68"/>
      <c r="K624" s="68"/>
      <c r="L624" s="68"/>
      <c r="M624" s="68"/>
      <c r="N624" s="68"/>
      <c r="O624" s="68"/>
      <c r="P624" s="68"/>
      <c r="Q624" s="68"/>
      <c r="R624" s="68"/>
      <c r="S624" s="68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</row>
    <row r="625" spans="1:213" s="75" customFormat="1" x14ac:dyDescent="0.25">
      <c r="A625" s="1"/>
      <c r="B625" s="76"/>
      <c r="C625" s="76"/>
      <c r="D625" s="77"/>
      <c r="F625" s="78"/>
      <c r="G625" s="79"/>
      <c r="H625" s="74"/>
      <c r="I625" s="68"/>
      <c r="J625" s="68"/>
      <c r="K625" s="68"/>
      <c r="L625" s="68"/>
      <c r="M625" s="68"/>
      <c r="N625" s="68"/>
      <c r="O625" s="68"/>
      <c r="P625" s="68"/>
      <c r="Q625" s="68"/>
      <c r="R625" s="68"/>
      <c r="S625" s="68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</row>
    <row r="626" spans="1:213" s="75" customFormat="1" x14ac:dyDescent="0.25">
      <c r="A626" s="1"/>
      <c r="B626" s="76"/>
      <c r="C626" s="76"/>
      <c r="D626" s="77"/>
      <c r="F626" s="78"/>
      <c r="G626" s="79"/>
      <c r="H626" s="74"/>
      <c r="I626" s="68"/>
      <c r="J626" s="68"/>
      <c r="K626" s="68"/>
      <c r="L626" s="68"/>
      <c r="M626" s="68"/>
      <c r="N626" s="68"/>
      <c r="O626" s="68"/>
      <c r="P626" s="68"/>
      <c r="Q626" s="68"/>
      <c r="R626" s="68"/>
      <c r="S626" s="68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</row>
    <row r="627" spans="1:213" s="75" customFormat="1" x14ac:dyDescent="0.25">
      <c r="A627" s="1"/>
      <c r="B627" s="76"/>
      <c r="C627" s="76"/>
      <c r="D627" s="77"/>
      <c r="F627" s="78"/>
      <c r="G627" s="79"/>
      <c r="H627" s="74"/>
      <c r="I627" s="68"/>
      <c r="J627" s="68"/>
      <c r="K627" s="68"/>
      <c r="L627" s="68"/>
      <c r="M627" s="68"/>
      <c r="N627" s="68"/>
      <c r="O627" s="68"/>
      <c r="P627" s="68"/>
      <c r="Q627" s="68"/>
      <c r="R627" s="68"/>
      <c r="S627" s="68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</row>
    <row r="628" spans="1:213" s="75" customFormat="1" x14ac:dyDescent="0.25">
      <c r="A628" s="1"/>
      <c r="B628" s="76"/>
      <c r="C628" s="76"/>
      <c r="D628" s="77"/>
      <c r="F628" s="78"/>
      <c r="G628" s="79"/>
      <c r="H628" s="74"/>
      <c r="I628" s="68"/>
      <c r="J628" s="68"/>
      <c r="K628" s="68"/>
      <c r="L628" s="68"/>
      <c r="M628" s="68"/>
      <c r="N628" s="68"/>
      <c r="O628" s="68"/>
      <c r="P628" s="68"/>
      <c r="Q628" s="68"/>
      <c r="R628" s="68"/>
      <c r="S628" s="68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</row>
    <row r="629" spans="1:213" s="75" customFormat="1" x14ac:dyDescent="0.25">
      <c r="A629" s="1"/>
      <c r="B629" s="76"/>
      <c r="C629" s="76"/>
      <c r="D629" s="77"/>
      <c r="F629" s="78"/>
      <c r="G629" s="79"/>
      <c r="H629" s="74"/>
      <c r="I629" s="68"/>
      <c r="J629" s="68"/>
      <c r="K629" s="68"/>
      <c r="L629" s="68"/>
      <c r="M629" s="68"/>
      <c r="N629" s="68"/>
      <c r="O629" s="68"/>
      <c r="P629" s="68"/>
      <c r="Q629" s="68"/>
      <c r="R629" s="68"/>
      <c r="S629" s="68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</row>
    <row r="630" spans="1:213" s="75" customFormat="1" x14ac:dyDescent="0.25">
      <c r="A630" s="1"/>
      <c r="B630" s="76"/>
      <c r="C630" s="76"/>
      <c r="D630" s="77"/>
      <c r="F630" s="78"/>
      <c r="G630" s="79"/>
      <c r="H630" s="74"/>
      <c r="I630" s="68"/>
      <c r="J630" s="68"/>
      <c r="K630" s="68"/>
      <c r="L630" s="68"/>
      <c r="M630" s="68"/>
      <c r="N630" s="68"/>
      <c r="O630" s="68"/>
      <c r="P630" s="68"/>
      <c r="Q630" s="68"/>
      <c r="R630" s="68"/>
      <c r="S630" s="68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</row>
    <row r="631" spans="1:213" s="75" customFormat="1" x14ac:dyDescent="0.25">
      <c r="A631" s="1"/>
      <c r="B631" s="76"/>
      <c r="C631" s="76"/>
      <c r="D631" s="77"/>
      <c r="F631" s="78"/>
      <c r="G631" s="79"/>
      <c r="H631" s="74"/>
      <c r="I631" s="68"/>
      <c r="J631" s="68"/>
      <c r="K631" s="68"/>
      <c r="L631" s="68"/>
      <c r="M631" s="68"/>
      <c r="N631" s="68"/>
      <c r="O631" s="68"/>
      <c r="P631" s="68"/>
      <c r="Q631" s="68"/>
      <c r="R631" s="68"/>
      <c r="S631" s="68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</row>
    <row r="632" spans="1:213" s="75" customFormat="1" x14ac:dyDescent="0.25">
      <c r="A632" s="1"/>
      <c r="B632" s="76"/>
      <c r="C632" s="76"/>
      <c r="D632" s="77"/>
      <c r="F632" s="78"/>
      <c r="G632" s="79"/>
      <c r="H632" s="74"/>
      <c r="I632" s="68"/>
      <c r="J632" s="68"/>
      <c r="K632" s="68"/>
      <c r="L632" s="68"/>
      <c r="M632" s="68"/>
      <c r="N632" s="68"/>
      <c r="O632" s="68"/>
      <c r="P632" s="68"/>
      <c r="Q632" s="68"/>
      <c r="R632" s="68"/>
      <c r="S632" s="68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</row>
    <row r="633" spans="1:213" s="75" customFormat="1" x14ac:dyDescent="0.25">
      <c r="A633" s="1"/>
      <c r="B633" s="76"/>
      <c r="C633" s="76"/>
      <c r="D633" s="77"/>
      <c r="F633" s="78"/>
      <c r="G633" s="79"/>
      <c r="H633" s="74"/>
      <c r="I633" s="68"/>
      <c r="J633" s="68"/>
      <c r="K633" s="68"/>
      <c r="L633" s="68"/>
      <c r="M633" s="68"/>
      <c r="N633" s="68"/>
      <c r="O633" s="68"/>
      <c r="P633" s="68"/>
      <c r="Q633" s="68"/>
      <c r="R633" s="68"/>
      <c r="S633" s="68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</row>
    <row r="634" spans="1:213" s="75" customFormat="1" x14ac:dyDescent="0.25">
      <c r="A634" s="1"/>
      <c r="B634" s="76"/>
      <c r="C634" s="76"/>
      <c r="D634" s="77"/>
      <c r="F634" s="78"/>
      <c r="G634" s="79"/>
      <c r="H634" s="74"/>
      <c r="I634" s="68"/>
      <c r="J634" s="68"/>
      <c r="K634" s="68"/>
      <c r="L634" s="68"/>
      <c r="M634" s="68"/>
      <c r="N634" s="68"/>
      <c r="O634" s="68"/>
      <c r="P634" s="68"/>
      <c r="Q634" s="68"/>
      <c r="R634" s="68"/>
      <c r="S634" s="68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</row>
    <row r="635" spans="1:213" s="75" customFormat="1" x14ac:dyDescent="0.25">
      <c r="A635" s="1"/>
      <c r="B635" s="76"/>
      <c r="C635" s="76"/>
      <c r="D635" s="77"/>
      <c r="F635" s="78"/>
      <c r="G635" s="79"/>
      <c r="H635" s="74"/>
      <c r="I635" s="68"/>
      <c r="J635" s="68"/>
      <c r="K635" s="68"/>
      <c r="L635" s="68"/>
      <c r="M635" s="68"/>
      <c r="N635" s="68"/>
      <c r="O635" s="68"/>
      <c r="P635" s="68"/>
      <c r="Q635" s="68"/>
      <c r="R635" s="68"/>
      <c r="S635" s="68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</row>
    <row r="636" spans="1:213" s="75" customFormat="1" x14ac:dyDescent="0.25">
      <c r="A636" s="1"/>
      <c r="B636" s="76"/>
      <c r="C636" s="76"/>
      <c r="D636" s="77"/>
      <c r="F636" s="78"/>
      <c r="G636" s="79"/>
      <c r="H636" s="74"/>
      <c r="I636" s="68"/>
      <c r="J636" s="68"/>
      <c r="K636" s="68"/>
      <c r="L636" s="68"/>
      <c r="M636" s="68"/>
      <c r="N636" s="68"/>
      <c r="O636" s="68"/>
      <c r="P636" s="68"/>
      <c r="Q636" s="68"/>
      <c r="R636" s="68"/>
      <c r="S636" s="68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</row>
    <row r="637" spans="1:213" s="75" customFormat="1" x14ac:dyDescent="0.25">
      <c r="A637" s="1"/>
      <c r="B637" s="76"/>
      <c r="C637" s="76"/>
      <c r="D637" s="77"/>
      <c r="F637" s="78"/>
      <c r="G637" s="79"/>
      <c r="H637" s="74"/>
      <c r="I637" s="68"/>
      <c r="J637" s="68"/>
      <c r="K637" s="68"/>
      <c r="L637" s="68"/>
      <c r="M637" s="68"/>
      <c r="N637" s="68"/>
      <c r="O637" s="68"/>
      <c r="P637" s="68"/>
      <c r="Q637" s="68"/>
      <c r="R637" s="68"/>
      <c r="S637" s="68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</row>
    <row r="638" spans="1:213" s="75" customFormat="1" x14ac:dyDescent="0.25">
      <c r="A638" s="1"/>
      <c r="B638" s="76"/>
      <c r="C638" s="76"/>
      <c r="D638" s="77"/>
      <c r="F638" s="78"/>
      <c r="G638" s="79"/>
      <c r="H638" s="74"/>
      <c r="I638" s="68"/>
      <c r="J638" s="68"/>
      <c r="K638" s="68"/>
      <c r="L638" s="68"/>
      <c r="M638" s="68"/>
      <c r="N638" s="68"/>
      <c r="O638" s="68"/>
      <c r="P638" s="68"/>
      <c r="Q638" s="68"/>
      <c r="R638" s="68"/>
      <c r="S638" s="68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</row>
    <row r="639" spans="1:213" s="75" customFormat="1" x14ac:dyDescent="0.25">
      <c r="A639" s="1"/>
      <c r="B639" s="76"/>
      <c r="C639" s="76"/>
      <c r="D639" s="77"/>
      <c r="F639" s="78"/>
      <c r="G639" s="79"/>
      <c r="H639" s="74"/>
      <c r="I639" s="68"/>
      <c r="J639" s="68"/>
      <c r="K639" s="68"/>
      <c r="L639" s="68"/>
      <c r="M639" s="68"/>
      <c r="N639" s="68"/>
      <c r="O639" s="68"/>
      <c r="P639" s="68"/>
      <c r="Q639" s="68"/>
      <c r="R639" s="68"/>
      <c r="S639" s="68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</row>
    <row r="640" spans="1:213" s="75" customFormat="1" x14ac:dyDescent="0.25">
      <c r="A640" s="1"/>
      <c r="B640" s="76"/>
      <c r="C640" s="76"/>
      <c r="D640" s="77"/>
      <c r="F640" s="78"/>
      <c r="G640" s="79"/>
      <c r="H640" s="74"/>
      <c r="I640" s="68"/>
      <c r="J640" s="68"/>
      <c r="K640" s="68"/>
      <c r="L640" s="68"/>
      <c r="M640" s="68"/>
      <c r="N640" s="68"/>
      <c r="O640" s="68"/>
      <c r="P640" s="68"/>
      <c r="Q640" s="68"/>
      <c r="R640" s="68"/>
      <c r="S640" s="68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</row>
    <row r="641" spans="1:213" s="75" customFormat="1" x14ac:dyDescent="0.25">
      <c r="A641" s="1"/>
      <c r="B641" s="76"/>
      <c r="C641" s="76"/>
      <c r="D641" s="77"/>
      <c r="F641" s="78"/>
      <c r="G641" s="79"/>
      <c r="H641" s="74"/>
      <c r="I641" s="68"/>
      <c r="J641" s="68"/>
      <c r="K641" s="68"/>
      <c r="L641" s="68"/>
      <c r="M641" s="68"/>
      <c r="N641" s="68"/>
      <c r="O641" s="68"/>
      <c r="P641" s="68"/>
      <c r="Q641" s="68"/>
      <c r="R641" s="68"/>
      <c r="S641" s="68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</row>
    <row r="642" spans="1:213" s="75" customFormat="1" x14ac:dyDescent="0.25">
      <c r="A642" s="1"/>
      <c r="B642" s="76"/>
      <c r="C642" s="76"/>
      <c r="D642" s="77"/>
      <c r="F642" s="78"/>
      <c r="G642" s="79"/>
      <c r="H642" s="74"/>
      <c r="I642" s="68"/>
      <c r="J642" s="68"/>
      <c r="K642" s="68"/>
      <c r="L642" s="68"/>
      <c r="M642" s="68"/>
      <c r="N642" s="68"/>
      <c r="O642" s="68"/>
      <c r="P642" s="68"/>
      <c r="Q642" s="68"/>
      <c r="R642" s="68"/>
      <c r="S642" s="68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</row>
    <row r="643" spans="1:213" s="75" customFormat="1" x14ac:dyDescent="0.25">
      <c r="A643" s="1"/>
      <c r="B643" s="76"/>
      <c r="C643" s="76"/>
      <c r="D643" s="77"/>
      <c r="F643" s="78"/>
      <c r="G643" s="79"/>
      <c r="H643" s="74"/>
      <c r="I643" s="68"/>
      <c r="J643" s="68"/>
      <c r="K643" s="68"/>
      <c r="L643" s="68"/>
      <c r="M643" s="68"/>
      <c r="N643" s="68"/>
      <c r="O643" s="68"/>
      <c r="P643" s="68"/>
      <c r="Q643" s="68"/>
      <c r="R643" s="68"/>
      <c r="S643" s="68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</row>
    <row r="644" spans="1:213" s="75" customFormat="1" x14ac:dyDescent="0.25">
      <c r="A644" s="1"/>
      <c r="B644" s="76"/>
      <c r="C644" s="76"/>
      <c r="D644" s="77"/>
      <c r="F644" s="78"/>
      <c r="G644" s="79"/>
      <c r="H644" s="74"/>
      <c r="I644" s="68"/>
      <c r="J644" s="68"/>
      <c r="K644" s="68"/>
      <c r="L644" s="68"/>
      <c r="M644" s="68"/>
      <c r="N644" s="68"/>
      <c r="O644" s="68"/>
      <c r="P644" s="68"/>
      <c r="Q644" s="68"/>
      <c r="R644" s="68"/>
      <c r="S644" s="68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</row>
    <row r="645" spans="1:213" s="75" customFormat="1" x14ac:dyDescent="0.25">
      <c r="A645" s="1"/>
      <c r="B645" s="76"/>
      <c r="C645" s="76"/>
      <c r="D645" s="77"/>
      <c r="F645" s="78"/>
      <c r="G645" s="79"/>
      <c r="H645" s="74"/>
      <c r="I645" s="68"/>
      <c r="J645" s="68"/>
      <c r="K645" s="68"/>
      <c r="L645" s="68"/>
      <c r="M645" s="68"/>
      <c r="N645" s="68"/>
      <c r="O645" s="68"/>
      <c r="P645" s="68"/>
      <c r="Q645" s="68"/>
      <c r="R645" s="68"/>
      <c r="S645" s="68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</row>
    <row r="646" spans="1:213" s="75" customFormat="1" x14ac:dyDescent="0.25">
      <c r="A646" s="1"/>
      <c r="B646" s="76"/>
      <c r="C646" s="76"/>
      <c r="D646" s="77"/>
      <c r="F646" s="78"/>
      <c r="G646" s="79"/>
      <c r="H646" s="74"/>
      <c r="I646" s="68"/>
      <c r="J646" s="68"/>
      <c r="K646" s="68"/>
      <c r="L646" s="68"/>
      <c r="M646" s="68"/>
      <c r="N646" s="68"/>
      <c r="O646" s="68"/>
      <c r="P646" s="68"/>
      <c r="Q646" s="68"/>
      <c r="R646" s="68"/>
      <c r="S646" s="68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</row>
    <row r="647" spans="1:213" s="75" customFormat="1" x14ac:dyDescent="0.25">
      <c r="A647" s="1"/>
      <c r="B647" s="76"/>
      <c r="C647" s="76"/>
      <c r="D647" s="77"/>
      <c r="F647" s="78"/>
      <c r="G647" s="79"/>
      <c r="H647" s="74"/>
      <c r="I647" s="68"/>
      <c r="J647" s="68"/>
      <c r="K647" s="68"/>
      <c r="L647" s="68"/>
      <c r="M647" s="68"/>
      <c r="N647" s="68"/>
      <c r="O647" s="68"/>
      <c r="P647" s="68"/>
      <c r="Q647" s="68"/>
      <c r="R647" s="68"/>
      <c r="S647" s="68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</row>
    <row r="648" spans="1:213" s="75" customFormat="1" x14ac:dyDescent="0.25">
      <c r="A648" s="1"/>
      <c r="B648" s="76"/>
      <c r="C648" s="76"/>
      <c r="D648" s="77"/>
      <c r="F648" s="78"/>
      <c r="G648" s="79"/>
      <c r="H648" s="74"/>
      <c r="I648" s="68"/>
      <c r="J648" s="68"/>
      <c r="K648" s="68"/>
      <c r="L648" s="68"/>
      <c r="M648" s="68"/>
      <c r="N648" s="68"/>
      <c r="O648" s="68"/>
      <c r="P648" s="68"/>
      <c r="Q648" s="68"/>
      <c r="R648" s="68"/>
      <c r="S648" s="68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</row>
    <row r="649" spans="1:213" s="75" customFormat="1" x14ac:dyDescent="0.25">
      <c r="A649" s="1"/>
      <c r="B649" s="76"/>
      <c r="C649" s="76"/>
      <c r="D649" s="77"/>
      <c r="F649" s="78"/>
      <c r="G649" s="79"/>
      <c r="H649" s="74"/>
      <c r="I649" s="68"/>
      <c r="J649" s="68"/>
      <c r="K649" s="68"/>
      <c r="L649" s="68"/>
      <c r="M649" s="68"/>
      <c r="N649" s="68"/>
      <c r="O649" s="68"/>
      <c r="P649" s="68"/>
      <c r="Q649" s="68"/>
      <c r="R649" s="68"/>
      <c r="S649" s="68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</row>
    <row r="650" spans="1:213" s="75" customFormat="1" x14ac:dyDescent="0.25">
      <c r="A650" s="1"/>
      <c r="B650" s="76"/>
      <c r="C650" s="76"/>
      <c r="D650" s="77"/>
      <c r="F650" s="78"/>
      <c r="G650" s="79"/>
      <c r="H650" s="74"/>
      <c r="I650" s="68"/>
      <c r="J650" s="68"/>
      <c r="K650" s="68"/>
      <c r="L650" s="68"/>
      <c r="M650" s="68"/>
      <c r="N650" s="68"/>
      <c r="O650" s="68"/>
      <c r="P650" s="68"/>
      <c r="Q650" s="68"/>
      <c r="R650" s="68"/>
      <c r="S650" s="68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</row>
    <row r="651" spans="1:213" s="75" customFormat="1" x14ac:dyDescent="0.25">
      <c r="A651" s="1"/>
      <c r="B651" s="76"/>
      <c r="C651" s="76"/>
      <c r="D651" s="77"/>
      <c r="F651" s="78"/>
      <c r="G651" s="79"/>
      <c r="H651" s="74"/>
      <c r="I651" s="68"/>
      <c r="J651" s="68"/>
      <c r="K651" s="68"/>
      <c r="L651" s="68"/>
      <c r="M651" s="68"/>
      <c r="N651" s="68"/>
      <c r="O651" s="68"/>
      <c r="P651" s="68"/>
      <c r="Q651" s="68"/>
      <c r="R651" s="68"/>
      <c r="S651" s="68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</row>
    <row r="652" spans="1:213" s="75" customFormat="1" x14ac:dyDescent="0.25">
      <c r="A652" s="1"/>
      <c r="B652" s="76"/>
      <c r="C652" s="76"/>
      <c r="D652" s="77"/>
      <c r="F652" s="78"/>
      <c r="G652" s="79"/>
      <c r="H652" s="74"/>
      <c r="I652" s="68"/>
      <c r="J652" s="68"/>
      <c r="K652" s="68"/>
      <c r="L652" s="68"/>
      <c r="M652" s="68"/>
      <c r="N652" s="68"/>
      <c r="O652" s="68"/>
      <c r="P652" s="68"/>
      <c r="Q652" s="68"/>
      <c r="R652" s="68"/>
      <c r="S652" s="68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</row>
    <row r="653" spans="1:213" s="75" customFormat="1" x14ac:dyDescent="0.25">
      <c r="A653" s="1"/>
      <c r="B653" s="76"/>
      <c r="C653" s="76"/>
      <c r="D653" s="77"/>
      <c r="F653" s="78"/>
      <c r="G653" s="79"/>
      <c r="H653" s="74"/>
      <c r="I653" s="68"/>
      <c r="J653" s="68"/>
      <c r="K653" s="68"/>
      <c r="L653" s="68"/>
      <c r="M653" s="68"/>
      <c r="N653" s="68"/>
      <c r="O653" s="68"/>
      <c r="P653" s="68"/>
      <c r="Q653" s="68"/>
      <c r="R653" s="68"/>
      <c r="S653" s="68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</row>
    <row r="654" spans="1:213" s="75" customFormat="1" x14ac:dyDescent="0.25">
      <c r="A654" s="1"/>
      <c r="B654" s="76"/>
      <c r="C654" s="76"/>
      <c r="D654" s="77"/>
      <c r="F654" s="78"/>
      <c r="G654" s="79"/>
      <c r="H654" s="74"/>
      <c r="I654" s="68"/>
      <c r="J654" s="68"/>
      <c r="K654" s="68"/>
      <c r="L654" s="68"/>
      <c r="M654" s="68"/>
      <c r="N654" s="68"/>
      <c r="O654" s="68"/>
      <c r="P654" s="68"/>
      <c r="Q654" s="68"/>
      <c r="R654" s="68"/>
      <c r="S654" s="68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</row>
    <row r="655" spans="1:213" s="75" customFormat="1" x14ac:dyDescent="0.25">
      <c r="A655" s="1"/>
      <c r="B655" s="76"/>
      <c r="C655" s="76"/>
      <c r="D655" s="77"/>
      <c r="F655" s="78"/>
      <c r="G655" s="79"/>
      <c r="H655" s="74"/>
      <c r="I655" s="68"/>
      <c r="J655" s="68"/>
      <c r="K655" s="68"/>
      <c r="L655" s="68"/>
      <c r="M655" s="68"/>
      <c r="N655" s="68"/>
      <c r="O655" s="68"/>
      <c r="P655" s="68"/>
      <c r="Q655" s="68"/>
      <c r="R655" s="68"/>
      <c r="S655" s="68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</row>
    <row r="656" spans="1:213" s="75" customFormat="1" x14ac:dyDescent="0.25">
      <c r="A656" s="1"/>
      <c r="B656" s="76"/>
      <c r="C656" s="76"/>
      <c r="D656" s="77"/>
      <c r="F656" s="78"/>
      <c r="G656" s="79"/>
      <c r="H656" s="74"/>
      <c r="I656" s="68"/>
      <c r="J656" s="68"/>
      <c r="K656" s="68"/>
      <c r="L656" s="68"/>
      <c r="M656" s="68"/>
      <c r="N656" s="68"/>
      <c r="O656" s="68"/>
      <c r="P656" s="68"/>
      <c r="Q656" s="68"/>
      <c r="R656" s="68"/>
      <c r="S656" s="68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</row>
    <row r="657" spans="1:213" s="75" customFormat="1" x14ac:dyDescent="0.25">
      <c r="A657" s="1"/>
      <c r="B657" s="76"/>
      <c r="C657" s="76"/>
      <c r="D657" s="77"/>
      <c r="F657" s="78"/>
      <c r="G657" s="79"/>
      <c r="H657" s="74"/>
      <c r="I657" s="68"/>
      <c r="J657" s="68"/>
      <c r="K657" s="68"/>
      <c r="L657" s="68"/>
      <c r="M657" s="68"/>
      <c r="N657" s="68"/>
      <c r="O657" s="68"/>
      <c r="P657" s="68"/>
      <c r="Q657" s="68"/>
      <c r="R657" s="68"/>
      <c r="S657" s="68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</row>
    <row r="658" spans="1:213" s="75" customFormat="1" x14ac:dyDescent="0.25">
      <c r="A658" s="1"/>
      <c r="B658" s="76"/>
      <c r="C658" s="76"/>
      <c r="D658" s="77"/>
      <c r="F658" s="78"/>
      <c r="G658" s="79"/>
      <c r="H658" s="74"/>
      <c r="I658" s="68"/>
      <c r="J658" s="68"/>
      <c r="K658" s="68"/>
      <c r="L658" s="68"/>
      <c r="M658" s="68"/>
      <c r="N658" s="68"/>
      <c r="O658" s="68"/>
      <c r="P658" s="68"/>
      <c r="Q658" s="68"/>
      <c r="R658" s="68"/>
      <c r="S658" s="68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</row>
    <row r="659" spans="1:213" s="75" customFormat="1" x14ac:dyDescent="0.25">
      <c r="A659" s="1"/>
      <c r="B659" s="76"/>
      <c r="C659" s="76"/>
      <c r="D659" s="77"/>
      <c r="F659" s="78"/>
      <c r="G659" s="79"/>
      <c r="H659" s="74"/>
      <c r="I659" s="68"/>
      <c r="J659" s="68"/>
      <c r="K659" s="68"/>
      <c r="L659" s="68"/>
      <c r="M659" s="68"/>
      <c r="N659" s="68"/>
      <c r="O659" s="68"/>
      <c r="P659" s="68"/>
      <c r="Q659" s="68"/>
      <c r="R659" s="68"/>
      <c r="S659" s="68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</row>
    <row r="660" spans="1:213" s="75" customFormat="1" x14ac:dyDescent="0.25">
      <c r="A660" s="1"/>
      <c r="B660" s="76"/>
      <c r="C660" s="76"/>
      <c r="D660" s="77"/>
      <c r="F660" s="78"/>
      <c r="G660" s="79"/>
      <c r="H660" s="74"/>
      <c r="I660" s="68"/>
      <c r="J660" s="68"/>
      <c r="K660" s="68"/>
      <c r="L660" s="68"/>
      <c r="M660" s="68"/>
      <c r="N660" s="68"/>
      <c r="O660" s="68"/>
      <c r="P660" s="68"/>
      <c r="Q660" s="68"/>
      <c r="R660" s="68"/>
      <c r="S660" s="68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</row>
    <row r="661" spans="1:213" s="75" customFormat="1" x14ac:dyDescent="0.25">
      <c r="A661" s="1"/>
      <c r="B661" s="76"/>
      <c r="C661" s="76"/>
      <c r="D661" s="77"/>
      <c r="F661" s="78"/>
      <c r="G661" s="79"/>
      <c r="H661" s="74"/>
      <c r="I661" s="68"/>
      <c r="J661" s="68"/>
      <c r="K661" s="68"/>
      <c r="L661" s="68"/>
      <c r="M661" s="68"/>
      <c r="N661" s="68"/>
      <c r="O661" s="68"/>
      <c r="P661" s="68"/>
      <c r="Q661" s="68"/>
      <c r="R661" s="68"/>
      <c r="S661" s="68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</row>
    <row r="662" spans="1:213" s="75" customFormat="1" x14ac:dyDescent="0.25">
      <c r="A662" s="1"/>
      <c r="B662" s="76"/>
      <c r="C662" s="76"/>
      <c r="D662" s="77"/>
      <c r="F662" s="78"/>
      <c r="G662" s="79"/>
      <c r="H662" s="74"/>
      <c r="I662" s="68"/>
      <c r="J662" s="68"/>
      <c r="K662" s="68"/>
      <c r="L662" s="68"/>
      <c r="M662" s="68"/>
      <c r="N662" s="68"/>
      <c r="O662" s="68"/>
      <c r="P662" s="68"/>
      <c r="Q662" s="68"/>
      <c r="R662" s="68"/>
      <c r="S662" s="68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</row>
    <row r="663" spans="1:213" s="75" customFormat="1" x14ac:dyDescent="0.25">
      <c r="A663" s="1"/>
      <c r="B663" s="76"/>
      <c r="C663" s="76"/>
      <c r="D663" s="77"/>
      <c r="F663" s="78"/>
      <c r="G663" s="79"/>
      <c r="H663" s="74"/>
      <c r="I663" s="68"/>
      <c r="J663" s="68"/>
      <c r="K663" s="68"/>
      <c r="L663" s="68"/>
      <c r="M663" s="68"/>
      <c r="N663" s="68"/>
      <c r="O663" s="68"/>
      <c r="P663" s="68"/>
      <c r="Q663" s="68"/>
      <c r="R663" s="68"/>
      <c r="S663" s="68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</row>
    <row r="664" spans="1:213" s="75" customFormat="1" x14ac:dyDescent="0.25">
      <c r="A664" s="1"/>
      <c r="B664" s="76"/>
      <c r="C664" s="76"/>
      <c r="D664" s="77"/>
      <c r="F664" s="78"/>
      <c r="G664" s="79"/>
      <c r="H664" s="74"/>
      <c r="I664" s="68"/>
      <c r="J664" s="68"/>
      <c r="K664" s="68"/>
      <c r="L664" s="68"/>
      <c r="M664" s="68"/>
      <c r="N664" s="68"/>
      <c r="O664" s="68"/>
      <c r="P664" s="68"/>
      <c r="Q664" s="68"/>
      <c r="R664" s="68"/>
      <c r="S664" s="68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</row>
    <row r="665" spans="1:213" s="75" customFormat="1" x14ac:dyDescent="0.25">
      <c r="A665" s="1"/>
      <c r="B665" s="76"/>
      <c r="C665" s="76"/>
      <c r="D665" s="77"/>
      <c r="F665" s="78"/>
      <c r="G665" s="79"/>
      <c r="H665" s="74"/>
      <c r="I665" s="68"/>
      <c r="J665" s="68"/>
      <c r="K665" s="68"/>
      <c r="L665" s="68"/>
      <c r="M665" s="68"/>
      <c r="N665" s="68"/>
      <c r="O665" s="68"/>
      <c r="P665" s="68"/>
      <c r="Q665" s="68"/>
      <c r="R665" s="68"/>
      <c r="S665" s="68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</row>
    <row r="666" spans="1:213" s="75" customFormat="1" x14ac:dyDescent="0.25">
      <c r="A666" s="1"/>
      <c r="B666" s="76"/>
      <c r="C666" s="76"/>
      <c r="D666" s="77"/>
      <c r="F666" s="78"/>
      <c r="G666" s="79"/>
      <c r="H666" s="74"/>
      <c r="I666" s="68"/>
      <c r="J666" s="68"/>
      <c r="K666" s="68"/>
      <c r="L666" s="68"/>
      <c r="M666" s="68"/>
      <c r="N666" s="68"/>
      <c r="O666" s="68"/>
      <c r="P666" s="68"/>
      <c r="Q666" s="68"/>
      <c r="R666" s="68"/>
      <c r="S666" s="68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</row>
    <row r="667" spans="1:213" s="75" customFormat="1" x14ac:dyDescent="0.25">
      <c r="A667" s="1"/>
      <c r="B667" s="76"/>
      <c r="C667" s="76"/>
      <c r="D667" s="77"/>
      <c r="F667" s="78"/>
      <c r="G667" s="79"/>
      <c r="H667" s="74"/>
      <c r="I667" s="68"/>
      <c r="J667" s="68"/>
      <c r="K667" s="68"/>
      <c r="L667" s="68"/>
      <c r="M667" s="68"/>
      <c r="N667" s="68"/>
      <c r="O667" s="68"/>
      <c r="P667" s="68"/>
      <c r="Q667" s="68"/>
      <c r="R667" s="68"/>
      <c r="S667" s="68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</row>
    <row r="668" spans="1:213" s="75" customFormat="1" x14ac:dyDescent="0.25">
      <c r="A668" s="1"/>
      <c r="B668" s="76"/>
      <c r="C668" s="76"/>
      <c r="D668" s="77"/>
      <c r="F668" s="78"/>
      <c r="G668" s="79"/>
      <c r="H668" s="74"/>
      <c r="I668" s="68"/>
      <c r="J668" s="68"/>
      <c r="K668" s="68"/>
      <c r="L668" s="68"/>
      <c r="M668" s="68"/>
      <c r="N668" s="68"/>
      <c r="O668" s="68"/>
      <c r="P668" s="68"/>
      <c r="Q668" s="68"/>
      <c r="R668" s="68"/>
      <c r="S668" s="68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</row>
    <row r="669" spans="1:213" s="75" customFormat="1" x14ac:dyDescent="0.25">
      <c r="A669" s="1"/>
      <c r="B669" s="76"/>
      <c r="C669" s="76"/>
      <c r="D669" s="77"/>
      <c r="F669" s="78"/>
      <c r="G669" s="79"/>
      <c r="H669" s="74"/>
      <c r="I669" s="68"/>
      <c r="J669" s="68"/>
      <c r="K669" s="68"/>
      <c r="L669" s="68"/>
      <c r="M669" s="68"/>
      <c r="N669" s="68"/>
      <c r="O669" s="68"/>
      <c r="P669" s="68"/>
      <c r="Q669" s="68"/>
      <c r="R669" s="68"/>
      <c r="S669" s="68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</row>
    <row r="670" spans="1:213" s="75" customFormat="1" x14ac:dyDescent="0.25">
      <c r="A670" s="1"/>
      <c r="B670" s="76"/>
      <c r="C670" s="76"/>
      <c r="D670" s="77"/>
      <c r="F670" s="78"/>
      <c r="G670" s="79"/>
      <c r="H670" s="74"/>
      <c r="I670" s="68"/>
      <c r="J670" s="68"/>
      <c r="K670" s="68"/>
      <c r="L670" s="68"/>
      <c r="M670" s="68"/>
      <c r="N670" s="68"/>
      <c r="O670" s="68"/>
      <c r="P670" s="68"/>
      <c r="Q670" s="68"/>
      <c r="R670" s="68"/>
      <c r="S670" s="68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</row>
    <row r="671" spans="1:213" s="75" customFormat="1" x14ac:dyDescent="0.25">
      <c r="A671" s="1"/>
      <c r="B671" s="76"/>
      <c r="C671" s="76"/>
      <c r="D671" s="77"/>
      <c r="F671" s="78"/>
      <c r="G671" s="79"/>
      <c r="H671" s="74"/>
      <c r="I671" s="68"/>
      <c r="J671" s="68"/>
      <c r="K671" s="68"/>
      <c r="L671" s="68"/>
      <c r="M671" s="68"/>
      <c r="N671" s="68"/>
      <c r="O671" s="68"/>
      <c r="P671" s="68"/>
      <c r="Q671" s="68"/>
      <c r="R671" s="68"/>
      <c r="S671" s="68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</row>
    <row r="672" spans="1:213" s="75" customFormat="1" x14ac:dyDescent="0.25">
      <c r="A672" s="1"/>
      <c r="B672" s="76"/>
      <c r="C672" s="76"/>
      <c r="D672" s="77"/>
      <c r="F672" s="78"/>
      <c r="G672" s="79"/>
      <c r="H672" s="74"/>
      <c r="I672" s="68"/>
      <c r="J672" s="68"/>
      <c r="K672" s="68"/>
      <c r="L672" s="68"/>
      <c r="M672" s="68"/>
      <c r="N672" s="68"/>
      <c r="O672" s="68"/>
      <c r="P672" s="68"/>
      <c r="Q672" s="68"/>
      <c r="R672" s="68"/>
      <c r="S672" s="68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</row>
    <row r="673" spans="1:213" s="75" customFormat="1" x14ac:dyDescent="0.25">
      <c r="A673" s="1"/>
      <c r="B673" s="76"/>
      <c r="C673" s="76"/>
      <c r="D673" s="77"/>
      <c r="F673" s="78"/>
      <c r="G673" s="79"/>
      <c r="H673" s="74"/>
      <c r="I673" s="68"/>
      <c r="J673" s="68"/>
      <c r="K673" s="68"/>
      <c r="L673" s="68"/>
      <c r="M673" s="68"/>
      <c r="N673" s="68"/>
      <c r="O673" s="68"/>
      <c r="P673" s="68"/>
      <c r="Q673" s="68"/>
      <c r="R673" s="68"/>
      <c r="S673" s="68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</row>
    <row r="674" spans="1:213" s="75" customFormat="1" x14ac:dyDescent="0.25">
      <c r="A674" s="1"/>
      <c r="B674" s="76"/>
      <c r="C674" s="76"/>
      <c r="D674" s="77"/>
      <c r="F674" s="78"/>
      <c r="G674" s="79"/>
      <c r="H674" s="74"/>
      <c r="I674" s="68"/>
      <c r="J674" s="68"/>
      <c r="K674" s="68"/>
      <c r="L674" s="68"/>
      <c r="M674" s="68"/>
      <c r="N674" s="68"/>
      <c r="O674" s="68"/>
      <c r="P674" s="68"/>
      <c r="Q674" s="68"/>
      <c r="R674" s="68"/>
      <c r="S674" s="68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</row>
    <row r="675" spans="1:213" s="75" customFormat="1" x14ac:dyDescent="0.25">
      <c r="A675" s="1"/>
      <c r="B675" s="76"/>
      <c r="C675" s="76"/>
      <c r="D675" s="77"/>
      <c r="F675" s="78"/>
      <c r="G675" s="79"/>
      <c r="H675" s="74"/>
      <c r="I675" s="68"/>
      <c r="J675" s="68"/>
      <c r="K675" s="68"/>
      <c r="L675" s="68"/>
      <c r="M675" s="68"/>
      <c r="N675" s="68"/>
      <c r="O675" s="68"/>
      <c r="P675" s="68"/>
      <c r="Q675" s="68"/>
      <c r="R675" s="68"/>
      <c r="S675" s="68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</row>
    <row r="676" spans="1:213" s="75" customFormat="1" x14ac:dyDescent="0.25">
      <c r="A676" s="1"/>
      <c r="B676" s="76"/>
      <c r="C676" s="76"/>
      <c r="D676" s="77"/>
      <c r="F676" s="78"/>
      <c r="G676" s="79"/>
      <c r="H676" s="74"/>
      <c r="I676" s="68"/>
      <c r="J676" s="68"/>
      <c r="K676" s="68"/>
      <c r="L676" s="68"/>
      <c r="M676" s="68"/>
      <c r="N676" s="68"/>
      <c r="O676" s="68"/>
      <c r="P676" s="68"/>
      <c r="Q676" s="68"/>
      <c r="R676" s="68"/>
      <c r="S676" s="68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</row>
    <row r="677" spans="1:213" s="75" customFormat="1" x14ac:dyDescent="0.25">
      <c r="A677" s="1"/>
      <c r="B677" s="76"/>
      <c r="C677" s="76"/>
      <c r="D677" s="77"/>
      <c r="F677" s="78"/>
      <c r="G677" s="79"/>
      <c r="H677" s="74"/>
      <c r="I677" s="68"/>
      <c r="J677" s="68"/>
      <c r="K677" s="68"/>
      <c r="L677" s="68"/>
      <c r="M677" s="68"/>
      <c r="N677" s="68"/>
      <c r="O677" s="68"/>
      <c r="P677" s="68"/>
      <c r="Q677" s="68"/>
      <c r="R677" s="68"/>
      <c r="S677" s="68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</row>
    <row r="678" spans="1:213" s="75" customFormat="1" x14ac:dyDescent="0.25">
      <c r="A678" s="1"/>
      <c r="B678" s="76"/>
      <c r="C678" s="76"/>
      <c r="D678" s="77"/>
      <c r="F678" s="78"/>
      <c r="G678" s="79"/>
      <c r="H678" s="74"/>
      <c r="I678" s="68"/>
      <c r="J678" s="68"/>
      <c r="K678" s="68"/>
      <c r="L678" s="68"/>
      <c r="M678" s="68"/>
      <c r="N678" s="68"/>
      <c r="O678" s="68"/>
      <c r="P678" s="68"/>
      <c r="Q678" s="68"/>
      <c r="R678" s="68"/>
      <c r="S678" s="68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</row>
    <row r="679" spans="1:213" s="75" customFormat="1" x14ac:dyDescent="0.25">
      <c r="A679" s="1"/>
      <c r="B679" s="76"/>
      <c r="C679" s="76"/>
      <c r="D679" s="77"/>
      <c r="F679" s="78"/>
      <c r="G679" s="79"/>
      <c r="H679" s="74"/>
      <c r="I679" s="68"/>
      <c r="J679" s="68"/>
      <c r="K679" s="68"/>
      <c r="L679" s="68"/>
      <c r="M679" s="68"/>
      <c r="N679" s="68"/>
      <c r="O679" s="68"/>
      <c r="P679" s="68"/>
      <c r="Q679" s="68"/>
      <c r="R679" s="68"/>
      <c r="S679" s="68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</row>
    <row r="680" spans="1:213" s="75" customFormat="1" x14ac:dyDescent="0.25">
      <c r="A680" s="1"/>
      <c r="B680" s="76"/>
      <c r="C680" s="76"/>
      <c r="D680" s="77"/>
      <c r="F680" s="78"/>
      <c r="G680" s="79"/>
      <c r="H680" s="74"/>
      <c r="I680" s="68"/>
      <c r="J680" s="68"/>
      <c r="K680" s="68"/>
      <c r="L680" s="68"/>
      <c r="M680" s="68"/>
      <c r="N680" s="68"/>
      <c r="O680" s="68"/>
      <c r="P680" s="68"/>
      <c r="Q680" s="68"/>
      <c r="R680" s="68"/>
      <c r="S680" s="68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</row>
    <row r="681" spans="1:213" s="75" customFormat="1" x14ac:dyDescent="0.25">
      <c r="A681" s="1"/>
      <c r="B681" s="76"/>
      <c r="C681" s="76"/>
      <c r="D681" s="77"/>
      <c r="F681" s="78"/>
      <c r="G681" s="79"/>
      <c r="H681" s="74"/>
      <c r="I681" s="68"/>
      <c r="J681" s="68"/>
      <c r="K681" s="68"/>
      <c r="L681" s="68"/>
      <c r="M681" s="68"/>
      <c r="N681" s="68"/>
      <c r="O681" s="68"/>
      <c r="P681" s="68"/>
      <c r="Q681" s="68"/>
      <c r="R681" s="68"/>
      <c r="S681" s="68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</row>
    <row r="682" spans="1:213" s="75" customFormat="1" x14ac:dyDescent="0.25">
      <c r="A682" s="1"/>
      <c r="B682" s="76"/>
      <c r="C682" s="76"/>
      <c r="D682" s="77"/>
      <c r="F682" s="78"/>
      <c r="G682" s="79"/>
      <c r="H682" s="74"/>
      <c r="I682" s="68"/>
      <c r="J682" s="68"/>
      <c r="K682" s="68"/>
      <c r="L682" s="68"/>
      <c r="M682" s="68"/>
      <c r="N682" s="68"/>
      <c r="O682" s="68"/>
      <c r="P682" s="68"/>
      <c r="Q682" s="68"/>
      <c r="R682" s="68"/>
      <c r="S682" s="68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</row>
    <row r="683" spans="1:213" s="75" customFormat="1" x14ac:dyDescent="0.25">
      <c r="A683" s="1"/>
      <c r="B683" s="76"/>
      <c r="C683" s="76"/>
      <c r="D683" s="77"/>
      <c r="F683" s="78"/>
      <c r="G683" s="79"/>
      <c r="H683" s="74"/>
      <c r="I683" s="68"/>
      <c r="J683" s="68"/>
      <c r="K683" s="68"/>
      <c r="L683" s="68"/>
      <c r="M683" s="68"/>
      <c r="N683" s="68"/>
      <c r="O683" s="68"/>
      <c r="P683" s="68"/>
      <c r="Q683" s="68"/>
      <c r="R683" s="68"/>
      <c r="S683" s="68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</row>
    <row r="684" spans="1:213" s="75" customFormat="1" x14ac:dyDescent="0.25">
      <c r="A684" s="1"/>
      <c r="B684" s="76"/>
      <c r="C684" s="76"/>
      <c r="D684" s="77"/>
      <c r="F684" s="78"/>
      <c r="G684" s="79"/>
      <c r="H684" s="74"/>
      <c r="I684" s="68"/>
      <c r="J684" s="68"/>
      <c r="K684" s="68"/>
      <c r="L684" s="68"/>
      <c r="M684" s="68"/>
      <c r="N684" s="68"/>
      <c r="O684" s="68"/>
      <c r="P684" s="68"/>
      <c r="Q684" s="68"/>
      <c r="R684" s="68"/>
      <c r="S684" s="68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</row>
    <row r="685" spans="1:213" s="75" customFormat="1" x14ac:dyDescent="0.25">
      <c r="A685" s="1"/>
      <c r="B685" s="76"/>
      <c r="C685" s="76"/>
      <c r="D685" s="77"/>
      <c r="F685" s="78"/>
      <c r="G685" s="79"/>
      <c r="H685" s="74"/>
      <c r="I685" s="68"/>
      <c r="J685" s="68"/>
      <c r="K685" s="68"/>
      <c r="L685" s="68"/>
      <c r="M685" s="68"/>
      <c r="N685" s="68"/>
      <c r="O685" s="68"/>
      <c r="P685" s="68"/>
      <c r="Q685" s="68"/>
      <c r="R685" s="68"/>
      <c r="S685" s="68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</row>
    <row r="686" spans="1:213" s="75" customFormat="1" x14ac:dyDescent="0.25">
      <c r="A686" s="1"/>
      <c r="B686" s="76"/>
      <c r="C686" s="76"/>
      <c r="D686" s="77"/>
      <c r="F686" s="78"/>
      <c r="G686" s="79"/>
      <c r="H686" s="74"/>
      <c r="I686" s="68"/>
      <c r="J686" s="68"/>
      <c r="K686" s="68"/>
      <c r="L686" s="68"/>
      <c r="M686" s="68"/>
      <c r="N686" s="68"/>
      <c r="O686" s="68"/>
      <c r="P686" s="68"/>
      <c r="Q686" s="68"/>
      <c r="R686" s="68"/>
      <c r="S686" s="68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</row>
    <row r="687" spans="1:213" s="75" customFormat="1" x14ac:dyDescent="0.25">
      <c r="A687" s="1"/>
      <c r="B687" s="76"/>
      <c r="C687" s="76"/>
      <c r="D687" s="77"/>
      <c r="F687" s="78"/>
      <c r="G687" s="79"/>
      <c r="H687" s="74"/>
      <c r="I687" s="68"/>
      <c r="J687" s="68"/>
      <c r="K687" s="68"/>
      <c r="L687" s="68"/>
      <c r="M687" s="68"/>
      <c r="N687" s="68"/>
      <c r="O687" s="68"/>
      <c r="P687" s="68"/>
      <c r="Q687" s="68"/>
      <c r="R687" s="68"/>
      <c r="S687" s="68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</row>
    <row r="688" spans="1:213" s="75" customFormat="1" x14ac:dyDescent="0.25">
      <c r="A688" s="1"/>
      <c r="B688" s="76"/>
      <c r="C688" s="76"/>
      <c r="D688" s="77"/>
      <c r="F688" s="78"/>
      <c r="G688" s="79"/>
      <c r="H688" s="74"/>
      <c r="I688" s="68"/>
      <c r="J688" s="68"/>
      <c r="K688" s="68"/>
      <c r="L688" s="68"/>
      <c r="M688" s="68"/>
      <c r="N688" s="68"/>
      <c r="O688" s="68"/>
      <c r="P688" s="68"/>
      <c r="Q688" s="68"/>
      <c r="R688" s="68"/>
      <c r="S688" s="68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</row>
    <row r="689" spans="1:213" s="75" customFormat="1" x14ac:dyDescent="0.25">
      <c r="A689" s="1"/>
      <c r="B689" s="76"/>
      <c r="C689" s="76"/>
      <c r="D689" s="77"/>
      <c r="F689" s="78"/>
      <c r="G689" s="79"/>
      <c r="H689" s="74"/>
      <c r="I689" s="68"/>
      <c r="J689" s="68"/>
      <c r="K689" s="68"/>
      <c r="L689" s="68"/>
      <c r="M689" s="68"/>
      <c r="N689" s="68"/>
      <c r="O689" s="68"/>
      <c r="P689" s="68"/>
      <c r="Q689" s="68"/>
      <c r="R689" s="68"/>
      <c r="S689" s="68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</row>
    <row r="690" spans="1:213" s="75" customFormat="1" x14ac:dyDescent="0.25">
      <c r="A690" s="1"/>
      <c r="B690" s="76"/>
      <c r="C690" s="76"/>
      <c r="D690" s="77"/>
      <c r="F690" s="78"/>
      <c r="G690" s="79"/>
      <c r="H690" s="74"/>
      <c r="I690" s="68"/>
      <c r="J690" s="68"/>
      <c r="K690" s="68"/>
      <c r="L690" s="68"/>
      <c r="M690" s="68"/>
      <c r="N690" s="68"/>
      <c r="O690" s="68"/>
      <c r="P690" s="68"/>
      <c r="Q690" s="68"/>
      <c r="R690" s="68"/>
      <c r="S690" s="68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</row>
    <row r="691" spans="1:213" s="75" customFormat="1" x14ac:dyDescent="0.25">
      <c r="A691" s="1"/>
      <c r="B691" s="76"/>
      <c r="C691" s="76"/>
      <c r="D691" s="77"/>
      <c r="F691" s="78"/>
      <c r="G691" s="79"/>
      <c r="H691" s="74"/>
      <c r="I691" s="68"/>
      <c r="J691" s="68"/>
      <c r="K691" s="68"/>
      <c r="L691" s="68"/>
      <c r="M691" s="68"/>
      <c r="N691" s="68"/>
      <c r="O691" s="68"/>
      <c r="P691" s="68"/>
      <c r="Q691" s="68"/>
      <c r="R691" s="68"/>
      <c r="S691" s="68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</row>
    <row r="692" spans="1:213" s="75" customFormat="1" x14ac:dyDescent="0.25">
      <c r="A692" s="1"/>
      <c r="B692" s="76"/>
      <c r="C692" s="76"/>
      <c r="D692" s="77"/>
      <c r="F692" s="78"/>
      <c r="G692" s="79"/>
      <c r="H692" s="74"/>
      <c r="I692" s="68"/>
      <c r="J692" s="68"/>
      <c r="K692" s="68"/>
      <c r="L692" s="68"/>
      <c r="M692" s="68"/>
      <c r="N692" s="68"/>
      <c r="O692" s="68"/>
      <c r="P692" s="68"/>
      <c r="Q692" s="68"/>
      <c r="R692" s="68"/>
      <c r="S692" s="68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</row>
    <row r="693" spans="1:213" s="75" customFormat="1" x14ac:dyDescent="0.25">
      <c r="A693" s="1"/>
      <c r="B693" s="76"/>
      <c r="C693" s="76"/>
      <c r="D693" s="77"/>
      <c r="F693" s="78"/>
      <c r="G693" s="79"/>
      <c r="H693" s="74"/>
      <c r="I693" s="68"/>
      <c r="J693" s="68"/>
      <c r="K693" s="68"/>
      <c r="L693" s="68"/>
      <c r="M693" s="68"/>
      <c r="N693" s="68"/>
      <c r="O693" s="68"/>
      <c r="P693" s="68"/>
      <c r="Q693" s="68"/>
      <c r="R693" s="68"/>
      <c r="S693" s="68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</row>
    <row r="694" spans="1:213" s="75" customFormat="1" x14ac:dyDescent="0.25">
      <c r="A694" s="1"/>
      <c r="B694" s="76"/>
      <c r="C694" s="76"/>
      <c r="D694" s="77"/>
      <c r="F694" s="78"/>
      <c r="G694" s="79"/>
      <c r="H694" s="74"/>
      <c r="I694" s="68"/>
      <c r="J694" s="68"/>
      <c r="K694" s="68"/>
      <c r="L694" s="68"/>
      <c r="M694" s="68"/>
      <c r="N694" s="68"/>
      <c r="O694" s="68"/>
      <c r="P694" s="68"/>
      <c r="Q694" s="68"/>
      <c r="R694" s="68"/>
      <c r="S694" s="68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</row>
    <row r="695" spans="1:213" s="75" customFormat="1" x14ac:dyDescent="0.25">
      <c r="A695" s="1"/>
      <c r="B695" s="76"/>
      <c r="C695" s="76"/>
      <c r="D695" s="77"/>
      <c r="F695" s="78"/>
      <c r="G695" s="79"/>
      <c r="H695" s="74"/>
      <c r="I695" s="68"/>
      <c r="J695" s="68"/>
      <c r="K695" s="68"/>
      <c r="L695" s="68"/>
      <c r="M695" s="68"/>
      <c r="N695" s="68"/>
      <c r="O695" s="68"/>
      <c r="P695" s="68"/>
      <c r="Q695" s="68"/>
      <c r="R695" s="68"/>
      <c r="S695" s="68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</row>
    <row r="696" spans="1:213" s="75" customFormat="1" x14ac:dyDescent="0.25">
      <c r="A696" s="1"/>
      <c r="B696" s="76"/>
      <c r="C696" s="76"/>
      <c r="D696" s="77"/>
      <c r="F696" s="78"/>
      <c r="G696" s="79"/>
      <c r="H696" s="74"/>
      <c r="I696" s="68"/>
      <c r="J696" s="68"/>
      <c r="K696" s="68"/>
      <c r="L696" s="68"/>
      <c r="M696" s="68"/>
      <c r="N696" s="68"/>
      <c r="O696" s="68"/>
      <c r="P696" s="68"/>
      <c r="Q696" s="68"/>
      <c r="R696" s="68"/>
      <c r="S696" s="68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</row>
    <row r="697" spans="1:213" s="75" customFormat="1" x14ac:dyDescent="0.25">
      <c r="A697" s="1"/>
      <c r="B697" s="76"/>
      <c r="C697" s="76"/>
      <c r="D697" s="77"/>
      <c r="F697" s="78"/>
      <c r="G697" s="79"/>
      <c r="H697" s="74"/>
      <c r="I697" s="68"/>
      <c r="J697" s="68"/>
      <c r="K697" s="68"/>
      <c r="L697" s="68"/>
      <c r="M697" s="68"/>
      <c r="N697" s="68"/>
      <c r="O697" s="68"/>
      <c r="P697" s="68"/>
      <c r="Q697" s="68"/>
      <c r="R697" s="68"/>
      <c r="S697" s="68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</row>
    <row r="698" spans="1:213" s="75" customFormat="1" x14ac:dyDescent="0.25">
      <c r="A698" s="1"/>
      <c r="B698" s="76"/>
      <c r="C698" s="76"/>
      <c r="D698" s="77"/>
      <c r="F698" s="78"/>
      <c r="G698" s="79"/>
      <c r="H698" s="74"/>
      <c r="I698" s="68"/>
      <c r="J698" s="68"/>
      <c r="K698" s="68"/>
      <c r="L698" s="68"/>
      <c r="M698" s="68"/>
      <c r="N698" s="68"/>
      <c r="O698" s="68"/>
      <c r="P698" s="68"/>
      <c r="Q698" s="68"/>
      <c r="R698" s="68"/>
      <c r="S698" s="68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</row>
    <row r="699" spans="1:213" s="75" customFormat="1" x14ac:dyDescent="0.25">
      <c r="A699" s="1"/>
      <c r="B699" s="76"/>
      <c r="C699" s="76"/>
      <c r="D699" s="77"/>
      <c r="F699" s="78"/>
      <c r="G699" s="79"/>
      <c r="H699" s="74"/>
      <c r="I699" s="68"/>
      <c r="J699" s="68"/>
      <c r="K699" s="68"/>
      <c r="L699" s="68"/>
      <c r="M699" s="68"/>
      <c r="N699" s="68"/>
      <c r="O699" s="68"/>
      <c r="P699" s="68"/>
      <c r="Q699" s="68"/>
      <c r="R699" s="68"/>
      <c r="S699" s="68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</row>
    <row r="700" spans="1:213" s="75" customFormat="1" x14ac:dyDescent="0.25">
      <c r="A700" s="1"/>
      <c r="B700" s="76"/>
      <c r="C700" s="76"/>
      <c r="D700" s="77"/>
      <c r="F700" s="78"/>
      <c r="G700" s="79"/>
      <c r="H700" s="74"/>
      <c r="I700" s="68"/>
      <c r="J700" s="68"/>
      <c r="K700" s="68"/>
      <c r="L700" s="68"/>
      <c r="M700" s="68"/>
      <c r="N700" s="68"/>
      <c r="O700" s="68"/>
      <c r="P700" s="68"/>
      <c r="Q700" s="68"/>
      <c r="R700" s="68"/>
      <c r="S700" s="68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</row>
    <row r="701" spans="1:213" s="75" customFormat="1" x14ac:dyDescent="0.25">
      <c r="A701" s="1"/>
      <c r="B701" s="76"/>
      <c r="C701" s="76"/>
      <c r="D701" s="77"/>
      <c r="F701" s="78"/>
      <c r="G701" s="79"/>
      <c r="H701" s="74"/>
      <c r="I701" s="68"/>
      <c r="J701" s="68"/>
      <c r="K701" s="68"/>
      <c r="L701" s="68"/>
      <c r="M701" s="68"/>
      <c r="N701" s="68"/>
      <c r="O701" s="68"/>
      <c r="P701" s="68"/>
      <c r="Q701" s="68"/>
      <c r="R701" s="68"/>
      <c r="S701" s="68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</row>
    <row r="702" spans="1:213" s="75" customFormat="1" x14ac:dyDescent="0.25">
      <c r="A702" s="1"/>
      <c r="B702" s="76"/>
      <c r="C702" s="76"/>
      <c r="D702" s="77"/>
      <c r="F702" s="78"/>
      <c r="G702" s="79"/>
      <c r="H702" s="74"/>
      <c r="I702" s="68"/>
      <c r="J702" s="68"/>
      <c r="K702" s="68"/>
      <c r="L702" s="68"/>
      <c r="M702" s="68"/>
      <c r="N702" s="68"/>
      <c r="O702" s="68"/>
      <c r="P702" s="68"/>
      <c r="Q702" s="68"/>
      <c r="R702" s="68"/>
      <c r="S702" s="68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</row>
    <row r="703" spans="1:213" s="75" customFormat="1" x14ac:dyDescent="0.25">
      <c r="A703" s="1"/>
      <c r="B703" s="76"/>
      <c r="C703" s="76"/>
      <c r="D703" s="77"/>
      <c r="F703" s="78"/>
      <c r="G703" s="79"/>
      <c r="H703" s="74"/>
      <c r="I703" s="68"/>
      <c r="J703" s="68"/>
      <c r="K703" s="68"/>
      <c r="L703" s="68"/>
      <c r="M703" s="68"/>
      <c r="N703" s="68"/>
      <c r="O703" s="68"/>
      <c r="P703" s="68"/>
      <c r="Q703" s="68"/>
      <c r="R703" s="68"/>
      <c r="S703" s="68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</row>
    <row r="704" spans="1:213" s="75" customFormat="1" x14ac:dyDescent="0.25">
      <c r="A704" s="1"/>
      <c r="B704" s="76"/>
      <c r="C704" s="76"/>
      <c r="D704" s="77"/>
      <c r="F704" s="78"/>
      <c r="G704" s="79"/>
      <c r="H704" s="74"/>
      <c r="I704" s="68"/>
      <c r="J704" s="68"/>
      <c r="K704" s="68"/>
      <c r="L704" s="68"/>
      <c r="M704" s="68"/>
      <c r="N704" s="68"/>
      <c r="O704" s="68"/>
      <c r="P704" s="68"/>
      <c r="Q704" s="68"/>
      <c r="R704" s="68"/>
      <c r="S704" s="68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</row>
    <row r="705" spans="1:213" s="75" customFormat="1" x14ac:dyDescent="0.25">
      <c r="A705" s="1"/>
      <c r="B705" s="76"/>
      <c r="C705" s="76"/>
      <c r="D705" s="77"/>
      <c r="F705" s="78"/>
      <c r="G705" s="79"/>
      <c r="H705" s="74"/>
      <c r="I705" s="68"/>
      <c r="J705" s="68"/>
      <c r="K705" s="68"/>
      <c r="L705" s="68"/>
      <c r="M705" s="68"/>
      <c r="N705" s="68"/>
      <c r="O705" s="68"/>
      <c r="P705" s="68"/>
      <c r="Q705" s="68"/>
      <c r="R705" s="68"/>
      <c r="S705" s="68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</row>
    <row r="706" spans="1:213" s="75" customFormat="1" x14ac:dyDescent="0.25">
      <c r="A706" s="1"/>
      <c r="B706" s="76"/>
      <c r="C706" s="76"/>
      <c r="D706" s="77"/>
      <c r="F706" s="78"/>
      <c r="G706" s="79"/>
      <c r="H706" s="74"/>
      <c r="I706" s="68"/>
      <c r="J706" s="68"/>
      <c r="K706" s="68"/>
      <c r="L706" s="68"/>
      <c r="M706" s="68"/>
      <c r="N706" s="68"/>
      <c r="O706" s="68"/>
      <c r="P706" s="68"/>
      <c r="Q706" s="68"/>
      <c r="R706" s="68"/>
      <c r="S706" s="68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</row>
    <row r="707" spans="1:213" s="75" customFormat="1" x14ac:dyDescent="0.25">
      <c r="A707" s="1"/>
      <c r="B707" s="76"/>
      <c r="C707" s="76"/>
      <c r="D707" s="77"/>
      <c r="F707" s="78"/>
      <c r="G707" s="79"/>
      <c r="H707" s="74"/>
      <c r="I707" s="68"/>
      <c r="J707" s="68"/>
      <c r="K707" s="68"/>
      <c r="L707" s="68"/>
      <c r="M707" s="68"/>
      <c r="N707" s="68"/>
      <c r="O707" s="68"/>
      <c r="P707" s="68"/>
      <c r="Q707" s="68"/>
      <c r="R707" s="68"/>
      <c r="S707" s="68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</row>
    <row r="708" spans="1:213" s="75" customFormat="1" x14ac:dyDescent="0.25">
      <c r="A708" s="1"/>
      <c r="B708" s="76"/>
      <c r="C708" s="76"/>
      <c r="D708" s="77"/>
      <c r="F708" s="78"/>
      <c r="G708" s="79"/>
      <c r="H708" s="74"/>
      <c r="I708" s="68"/>
      <c r="J708" s="68"/>
      <c r="K708" s="68"/>
      <c r="L708" s="68"/>
      <c r="M708" s="68"/>
      <c r="N708" s="68"/>
      <c r="O708" s="68"/>
      <c r="P708" s="68"/>
      <c r="Q708" s="68"/>
      <c r="R708" s="68"/>
      <c r="S708" s="68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</row>
    <row r="709" spans="1:213" s="75" customFormat="1" x14ac:dyDescent="0.25">
      <c r="A709" s="1"/>
      <c r="B709" s="76"/>
      <c r="C709" s="76"/>
      <c r="D709" s="77"/>
      <c r="F709" s="78"/>
      <c r="G709" s="79"/>
      <c r="H709" s="74"/>
      <c r="I709" s="68"/>
      <c r="J709" s="68"/>
      <c r="K709" s="68"/>
      <c r="L709" s="68"/>
      <c r="M709" s="68"/>
      <c r="N709" s="68"/>
      <c r="O709" s="68"/>
      <c r="P709" s="68"/>
      <c r="Q709" s="68"/>
      <c r="R709" s="68"/>
      <c r="S709" s="68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</row>
    <row r="710" spans="1:213" s="75" customFormat="1" x14ac:dyDescent="0.25">
      <c r="A710" s="1"/>
      <c r="B710" s="76"/>
      <c r="C710" s="76"/>
      <c r="D710" s="77"/>
      <c r="F710" s="78"/>
      <c r="G710" s="79"/>
      <c r="H710" s="74"/>
      <c r="I710" s="68"/>
      <c r="J710" s="68"/>
      <c r="K710" s="68"/>
      <c r="L710" s="68"/>
      <c r="M710" s="68"/>
      <c r="N710" s="68"/>
      <c r="O710" s="68"/>
      <c r="P710" s="68"/>
      <c r="Q710" s="68"/>
      <c r="R710" s="68"/>
      <c r="S710" s="68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</row>
    <row r="711" spans="1:213" s="75" customFormat="1" x14ac:dyDescent="0.25">
      <c r="A711" s="1"/>
      <c r="B711" s="76"/>
      <c r="C711" s="76"/>
      <c r="D711" s="77"/>
      <c r="F711" s="78"/>
      <c r="G711" s="79"/>
      <c r="H711" s="74"/>
      <c r="I711" s="68"/>
      <c r="J711" s="68"/>
      <c r="K711" s="68"/>
      <c r="L711" s="68"/>
      <c r="M711" s="68"/>
      <c r="N711" s="68"/>
      <c r="O711" s="68"/>
      <c r="P711" s="68"/>
      <c r="Q711" s="68"/>
      <c r="R711" s="68"/>
      <c r="S711" s="68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</row>
    <row r="712" spans="1:213" s="75" customFormat="1" x14ac:dyDescent="0.25">
      <c r="A712" s="1"/>
      <c r="B712" s="76"/>
      <c r="C712" s="76"/>
      <c r="D712" s="77"/>
      <c r="F712" s="78"/>
      <c r="G712" s="79"/>
      <c r="H712" s="74"/>
      <c r="I712" s="68"/>
      <c r="J712" s="68"/>
      <c r="K712" s="68"/>
      <c r="L712" s="68"/>
      <c r="M712" s="68"/>
      <c r="N712" s="68"/>
      <c r="O712" s="68"/>
      <c r="P712" s="68"/>
      <c r="Q712" s="68"/>
      <c r="R712" s="68"/>
      <c r="S712" s="68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</row>
    <row r="713" spans="1:213" s="75" customFormat="1" x14ac:dyDescent="0.25">
      <c r="A713" s="1"/>
      <c r="B713" s="76"/>
      <c r="C713" s="76"/>
      <c r="D713" s="77"/>
      <c r="F713" s="78"/>
      <c r="G713" s="79"/>
      <c r="H713" s="74"/>
      <c r="I713" s="68"/>
      <c r="J713" s="68"/>
      <c r="K713" s="68"/>
      <c r="L713" s="68"/>
      <c r="M713" s="68"/>
      <c r="N713" s="68"/>
      <c r="O713" s="68"/>
      <c r="P713" s="68"/>
      <c r="Q713" s="68"/>
      <c r="R713" s="68"/>
      <c r="S713" s="68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</row>
    <row r="714" spans="1:213" s="75" customFormat="1" x14ac:dyDescent="0.25">
      <c r="A714" s="1"/>
      <c r="B714" s="76"/>
      <c r="C714" s="76"/>
      <c r="D714" s="77"/>
      <c r="F714" s="78"/>
      <c r="G714" s="79"/>
      <c r="H714" s="74"/>
      <c r="I714" s="68"/>
      <c r="J714" s="68"/>
      <c r="K714" s="68"/>
      <c r="L714" s="68"/>
      <c r="M714" s="68"/>
      <c r="N714" s="68"/>
      <c r="O714" s="68"/>
      <c r="P714" s="68"/>
      <c r="Q714" s="68"/>
      <c r="R714" s="68"/>
      <c r="S714" s="68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</row>
    <row r="715" spans="1:213" s="75" customFormat="1" x14ac:dyDescent="0.25">
      <c r="A715" s="1"/>
      <c r="B715" s="76"/>
      <c r="C715" s="76"/>
      <c r="D715" s="77"/>
      <c r="F715" s="78"/>
      <c r="G715" s="79"/>
      <c r="H715" s="74"/>
      <c r="I715" s="68"/>
      <c r="J715" s="68"/>
      <c r="K715" s="68"/>
      <c r="L715" s="68"/>
      <c r="M715" s="68"/>
      <c r="N715" s="68"/>
      <c r="O715" s="68"/>
      <c r="P715" s="68"/>
      <c r="Q715" s="68"/>
      <c r="R715" s="68"/>
      <c r="S715" s="68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</row>
    <row r="716" spans="1:213" s="75" customFormat="1" x14ac:dyDescent="0.25">
      <c r="A716" s="1"/>
      <c r="B716" s="76"/>
      <c r="C716" s="76"/>
      <c r="D716" s="77"/>
      <c r="F716" s="78"/>
      <c r="G716" s="79"/>
      <c r="H716" s="74"/>
      <c r="I716" s="68"/>
      <c r="J716" s="68"/>
      <c r="K716" s="68"/>
      <c r="L716" s="68"/>
      <c r="M716" s="68"/>
      <c r="N716" s="68"/>
      <c r="O716" s="68"/>
      <c r="P716" s="68"/>
      <c r="Q716" s="68"/>
      <c r="R716" s="68"/>
      <c r="S716" s="68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</row>
    <row r="717" spans="1:213" s="75" customFormat="1" x14ac:dyDescent="0.25">
      <c r="A717" s="1"/>
      <c r="B717" s="76"/>
      <c r="C717" s="76"/>
      <c r="D717" s="77"/>
      <c r="F717" s="78"/>
      <c r="G717" s="79"/>
      <c r="H717" s="74"/>
      <c r="I717" s="68"/>
      <c r="J717" s="68"/>
      <c r="K717" s="68"/>
      <c r="L717" s="68"/>
      <c r="M717" s="68"/>
      <c r="N717" s="68"/>
      <c r="O717" s="68"/>
      <c r="P717" s="68"/>
      <c r="Q717" s="68"/>
      <c r="R717" s="68"/>
      <c r="S717" s="68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</row>
    <row r="718" spans="1:213" s="75" customFormat="1" x14ac:dyDescent="0.25">
      <c r="A718" s="1"/>
      <c r="B718" s="76"/>
      <c r="C718" s="76"/>
      <c r="D718" s="77"/>
      <c r="F718" s="78"/>
      <c r="G718" s="79"/>
      <c r="H718" s="74"/>
      <c r="I718" s="68"/>
      <c r="J718" s="68"/>
      <c r="K718" s="68"/>
      <c r="L718" s="68"/>
      <c r="M718" s="68"/>
      <c r="N718" s="68"/>
      <c r="O718" s="68"/>
      <c r="P718" s="68"/>
      <c r="Q718" s="68"/>
      <c r="R718" s="68"/>
      <c r="S718" s="68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</row>
    <row r="719" spans="1:213" s="75" customFormat="1" x14ac:dyDescent="0.25">
      <c r="A719" s="1"/>
      <c r="B719" s="76"/>
      <c r="C719" s="76"/>
      <c r="D719" s="77"/>
      <c r="F719" s="78"/>
      <c r="G719" s="79"/>
      <c r="H719" s="74"/>
      <c r="I719" s="68"/>
      <c r="J719" s="68"/>
      <c r="K719" s="68"/>
      <c r="L719" s="68"/>
      <c r="M719" s="68"/>
      <c r="N719" s="68"/>
      <c r="O719" s="68"/>
      <c r="P719" s="68"/>
      <c r="Q719" s="68"/>
      <c r="R719" s="68"/>
      <c r="S719" s="68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</row>
    <row r="720" spans="1:213" s="75" customFormat="1" x14ac:dyDescent="0.25">
      <c r="A720" s="1"/>
      <c r="B720" s="76"/>
      <c r="C720" s="76"/>
      <c r="D720" s="77"/>
      <c r="F720" s="78"/>
      <c r="G720" s="79"/>
      <c r="H720" s="74"/>
      <c r="I720" s="68"/>
      <c r="J720" s="68"/>
      <c r="K720" s="68"/>
      <c r="L720" s="68"/>
      <c r="M720" s="68"/>
      <c r="N720" s="68"/>
      <c r="O720" s="68"/>
      <c r="P720" s="68"/>
      <c r="Q720" s="68"/>
      <c r="R720" s="68"/>
      <c r="S720" s="68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</row>
    <row r="721" spans="1:213" s="75" customFormat="1" x14ac:dyDescent="0.25">
      <c r="A721" s="1"/>
      <c r="B721" s="76"/>
      <c r="C721" s="76"/>
      <c r="D721" s="77"/>
      <c r="F721" s="78"/>
      <c r="G721" s="79"/>
      <c r="H721" s="74"/>
      <c r="I721" s="68"/>
      <c r="J721" s="68"/>
      <c r="K721" s="68"/>
      <c r="L721" s="68"/>
      <c r="M721" s="68"/>
      <c r="N721" s="68"/>
      <c r="O721" s="68"/>
      <c r="P721" s="68"/>
      <c r="Q721" s="68"/>
      <c r="R721" s="68"/>
      <c r="S721" s="68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</row>
    <row r="722" spans="1:213" s="75" customFormat="1" x14ac:dyDescent="0.25">
      <c r="A722" s="1"/>
      <c r="B722" s="76"/>
      <c r="C722" s="76"/>
      <c r="D722" s="77"/>
      <c r="F722" s="78"/>
      <c r="G722" s="79"/>
      <c r="H722" s="74"/>
      <c r="I722" s="68"/>
      <c r="J722" s="68"/>
      <c r="K722" s="68"/>
      <c r="L722" s="68"/>
      <c r="M722" s="68"/>
      <c r="N722" s="68"/>
      <c r="O722" s="68"/>
      <c r="P722" s="68"/>
      <c r="Q722" s="68"/>
      <c r="R722" s="68"/>
      <c r="S722" s="68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</row>
    <row r="723" spans="1:213" s="75" customFormat="1" x14ac:dyDescent="0.25">
      <c r="A723" s="1"/>
      <c r="B723" s="76"/>
      <c r="C723" s="76"/>
      <c r="D723" s="77"/>
      <c r="F723" s="78"/>
      <c r="G723" s="79"/>
      <c r="H723" s="74"/>
      <c r="I723" s="68"/>
      <c r="J723" s="68"/>
      <c r="K723" s="68"/>
      <c r="L723" s="68"/>
      <c r="M723" s="68"/>
      <c r="N723" s="68"/>
      <c r="O723" s="68"/>
      <c r="P723" s="68"/>
      <c r="Q723" s="68"/>
      <c r="R723" s="68"/>
      <c r="S723" s="68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</row>
    <row r="724" spans="1:213" s="75" customFormat="1" x14ac:dyDescent="0.25">
      <c r="A724" s="1"/>
      <c r="B724" s="76"/>
      <c r="C724" s="76"/>
      <c r="D724" s="77"/>
      <c r="F724" s="78"/>
      <c r="G724" s="79"/>
      <c r="H724" s="74"/>
      <c r="I724" s="68"/>
      <c r="J724" s="68"/>
      <c r="K724" s="68"/>
      <c r="L724" s="68"/>
      <c r="M724" s="68"/>
      <c r="N724" s="68"/>
      <c r="O724" s="68"/>
      <c r="P724" s="68"/>
      <c r="Q724" s="68"/>
      <c r="R724" s="68"/>
      <c r="S724" s="68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</row>
    <row r="725" spans="1:213" s="75" customFormat="1" x14ac:dyDescent="0.25">
      <c r="A725" s="1"/>
      <c r="B725" s="76"/>
      <c r="C725" s="76"/>
      <c r="D725" s="77"/>
      <c r="F725" s="78"/>
      <c r="G725" s="79"/>
      <c r="H725" s="74"/>
      <c r="I725" s="68"/>
      <c r="J725" s="68"/>
      <c r="K725" s="68"/>
      <c r="L725" s="68"/>
      <c r="M725" s="68"/>
      <c r="N725" s="68"/>
      <c r="O725" s="68"/>
      <c r="P725" s="68"/>
      <c r="Q725" s="68"/>
      <c r="R725" s="68"/>
      <c r="S725" s="68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</row>
    <row r="726" spans="1:213" s="75" customFormat="1" x14ac:dyDescent="0.25">
      <c r="A726" s="1"/>
      <c r="B726" s="76"/>
      <c r="C726" s="76"/>
      <c r="D726" s="77"/>
      <c r="F726" s="78"/>
      <c r="G726" s="79"/>
      <c r="H726" s="74"/>
      <c r="I726" s="68"/>
      <c r="J726" s="68"/>
      <c r="K726" s="68"/>
      <c r="L726" s="68"/>
      <c r="M726" s="68"/>
      <c r="N726" s="68"/>
      <c r="O726" s="68"/>
      <c r="P726" s="68"/>
      <c r="Q726" s="68"/>
      <c r="R726" s="68"/>
      <c r="S726" s="68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</row>
    <row r="727" spans="1:213" s="75" customFormat="1" x14ac:dyDescent="0.25">
      <c r="A727" s="1"/>
      <c r="B727" s="76"/>
      <c r="C727" s="76"/>
      <c r="D727" s="77"/>
      <c r="F727" s="78"/>
      <c r="G727" s="79"/>
      <c r="H727" s="74"/>
      <c r="I727" s="68"/>
      <c r="J727" s="68"/>
      <c r="K727" s="68"/>
      <c r="L727" s="68"/>
      <c r="M727" s="68"/>
      <c r="N727" s="68"/>
      <c r="O727" s="68"/>
      <c r="P727" s="68"/>
      <c r="Q727" s="68"/>
      <c r="R727" s="68"/>
      <c r="S727" s="68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</row>
    <row r="728" spans="1:213" s="75" customFormat="1" x14ac:dyDescent="0.25">
      <c r="A728" s="1"/>
      <c r="B728" s="76"/>
      <c r="C728" s="76"/>
      <c r="D728" s="77"/>
      <c r="F728" s="78"/>
      <c r="G728" s="79"/>
      <c r="H728" s="74"/>
      <c r="I728" s="68"/>
      <c r="J728" s="68"/>
      <c r="K728" s="68"/>
      <c r="L728" s="68"/>
      <c r="M728" s="68"/>
      <c r="N728" s="68"/>
      <c r="O728" s="68"/>
      <c r="P728" s="68"/>
      <c r="Q728" s="68"/>
      <c r="R728" s="68"/>
      <c r="S728" s="68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</row>
    <row r="729" spans="1:213" s="75" customFormat="1" x14ac:dyDescent="0.25">
      <c r="A729" s="1"/>
      <c r="B729" s="76"/>
      <c r="C729" s="76"/>
      <c r="D729" s="77"/>
      <c r="F729" s="78"/>
      <c r="G729" s="79"/>
      <c r="H729" s="74"/>
      <c r="I729" s="68"/>
      <c r="J729" s="68"/>
      <c r="K729" s="68"/>
      <c r="L729" s="68"/>
      <c r="M729" s="68"/>
      <c r="N729" s="68"/>
      <c r="O729" s="68"/>
      <c r="P729" s="68"/>
      <c r="Q729" s="68"/>
      <c r="R729" s="68"/>
      <c r="S729" s="68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</row>
    <row r="730" spans="1:213" s="75" customFormat="1" x14ac:dyDescent="0.25">
      <c r="A730" s="1"/>
      <c r="B730" s="76"/>
      <c r="C730" s="76"/>
      <c r="D730" s="77"/>
      <c r="F730" s="78"/>
      <c r="G730" s="79"/>
      <c r="H730" s="74"/>
      <c r="I730" s="68"/>
      <c r="J730" s="68"/>
      <c r="K730" s="68"/>
      <c r="L730" s="68"/>
      <c r="M730" s="68"/>
      <c r="N730" s="68"/>
      <c r="O730" s="68"/>
      <c r="P730" s="68"/>
      <c r="Q730" s="68"/>
      <c r="R730" s="68"/>
      <c r="S730" s="68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</row>
    <row r="731" spans="1:213" s="75" customFormat="1" x14ac:dyDescent="0.25">
      <c r="A731" s="1"/>
      <c r="B731" s="76"/>
      <c r="C731" s="76"/>
      <c r="D731" s="77"/>
      <c r="F731" s="78"/>
      <c r="G731" s="79"/>
      <c r="H731" s="74"/>
      <c r="I731" s="68"/>
      <c r="J731" s="68"/>
      <c r="K731" s="68"/>
      <c r="L731" s="68"/>
      <c r="M731" s="68"/>
      <c r="N731" s="68"/>
      <c r="O731" s="68"/>
      <c r="P731" s="68"/>
      <c r="Q731" s="68"/>
      <c r="R731" s="68"/>
      <c r="S731" s="68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</row>
    <row r="732" spans="1:213" s="75" customFormat="1" x14ac:dyDescent="0.25">
      <c r="A732" s="1"/>
      <c r="B732" s="76"/>
      <c r="C732" s="76"/>
      <c r="D732" s="77"/>
      <c r="F732" s="78"/>
      <c r="G732" s="79"/>
      <c r="H732" s="74"/>
      <c r="I732" s="68"/>
      <c r="J732" s="68"/>
      <c r="K732" s="68"/>
      <c r="L732" s="68"/>
      <c r="M732" s="68"/>
      <c r="N732" s="68"/>
      <c r="O732" s="68"/>
      <c r="P732" s="68"/>
      <c r="Q732" s="68"/>
      <c r="R732" s="68"/>
      <c r="S732" s="68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</row>
    <row r="733" spans="1:213" s="75" customFormat="1" x14ac:dyDescent="0.25">
      <c r="A733" s="1"/>
      <c r="B733" s="76"/>
      <c r="C733" s="76"/>
      <c r="D733" s="77"/>
      <c r="F733" s="78"/>
      <c r="G733" s="79"/>
      <c r="H733" s="74"/>
      <c r="I733" s="68"/>
      <c r="J733" s="68"/>
      <c r="K733" s="68"/>
      <c r="L733" s="68"/>
      <c r="M733" s="68"/>
      <c r="N733" s="68"/>
      <c r="O733" s="68"/>
      <c r="P733" s="68"/>
      <c r="Q733" s="68"/>
      <c r="R733" s="68"/>
      <c r="S733" s="68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</row>
    <row r="734" spans="1:213" s="75" customFormat="1" x14ac:dyDescent="0.25">
      <c r="A734" s="1"/>
      <c r="B734" s="76"/>
      <c r="C734" s="76"/>
      <c r="D734" s="77"/>
      <c r="F734" s="78"/>
      <c r="G734" s="79"/>
      <c r="H734" s="74"/>
      <c r="I734" s="68"/>
      <c r="J734" s="68"/>
      <c r="K734" s="68"/>
      <c r="L734" s="68"/>
      <c r="M734" s="68"/>
      <c r="N734" s="68"/>
      <c r="O734" s="68"/>
      <c r="P734" s="68"/>
      <c r="Q734" s="68"/>
      <c r="R734" s="68"/>
      <c r="S734" s="68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</row>
    <row r="735" spans="1:213" s="75" customFormat="1" x14ac:dyDescent="0.25">
      <c r="A735" s="1"/>
      <c r="B735" s="76"/>
      <c r="C735" s="76"/>
      <c r="D735" s="77"/>
      <c r="F735" s="78"/>
      <c r="G735" s="79"/>
      <c r="H735" s="74"/>
      <c r="I735" s="68"/>
      <c r="J735" s="68"/>
      <c r="K735" s="68"/>
      <c r="L735" s="68"/>
      <c r="M735" s="68"/>
      <c r="N735" s="68"/>
      <c r="O735" s="68"/>
      <c r="P735" s="68"/>
      <c r="Q735" s="68"/>
      <c r="R735" s="68"/>
      <c r="S735" s="68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</row>
    <row r="736" spans="1:213" s="75" customFormat="1" x14ac:dyDescent="0.25">
      <c r="A736" s="1"/>
      <c r="B736" s="76"/>
      <c r="C736" s="76"/>
      <c r="D736" s="77"/>
      <c r="F736" s="78"/>
      <c r="G736" s="79"/>
      <c r="H736" s="74"/>
      <c r="I736" s="68"/>
      <c r="J736" s="68"/>
      <c r="K736" s="68"/>
      <c r="L736" s="68"/>
      <c r="M736" s="68"/>
      <c r="N736" s="68"/>
      <c r="O736" s="68"/>
      <c r="P736" s="68"/>
      <c r="Q736" s="68"/>
      <c r="R736" s="68"/>
      <c r="S736" s="68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</row>
    <row r="737" spans="1:213" s="75" customFormat="1" x14ac:dyDescent="0.25">
      <c r="A737" s="1"/>
      <c r="B737" s="76"/>
      <c r="C737" s="76"/>
      <c r="D737" s="77"/>
      <c r="F737" s="78"/>
      <c r="G737" s="79"/>
      <c r="H737" s="74"/>
      <c r="I737" s="68"/>
      <c r="J737" s="68"/>
      <c r="K737" s="68"/>
      <c r="L737" s="68"/>
      <c r="M737" s="68"/>
      <c r="N737" s="68"/>
      <c r="O737" s="68"/>
      <c r="P737" s="68"/>
      <c r="Q737" s="68"/>
      <c r="R737" s="68"/>
      <c r="S737" s="68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</row>
    <row r="738" spans="1:213" s="75" customFormat="1" x14ac:dyDescent="0.25">
      <c r="A738" s="1"/>
      <c r="B738" s="76"/>
      <c r="C738" s="76"/>
      <c r="D738" s="77"/>
      <c r="F738" s="78"/>
      <c r="G738" s="79"/>
      <c r="H738" s="74"/>
      <c r="I738" s="68"/>
      <c r="J738" s="68"/>
      <c r="K738" s="68"/>
      <c r="L738" s="68"/>
      <c r="M738" s="68"/>
      <c r="N738" s="68"/>
      <c r="O738" s="68"/>
      <c r="P738" s="68"/>
      <c r="Q738" s="68"/>
      <c r="R738" s="68"/>
      <c r="S738" s="68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</row>
    <row r="739" spans="1:213" s="75" customFormat="1" x14ac:dyDescent="0.25">
      <c r="A739" s="1"/>
      <c r="B739" s="76"/>
      <c r="C739" s="76"/>
      <c r="D739" s="77"/>
      <c r="F739" s="78"/>
      <c r="G739" s="79"/>
      <c r="H739" s="74"/>
      <c r="I739" s="68"/>
      <c r="J739" s="68"/>
      <c r="K739" s="68"/>
      <c r="L739" s="68"/>
      <c r="M739" s="68"/>
      <c r="N739" s="68"/>
      <c r="O739" s="68"/>
      <c r="P739" s="68"/>
      <c r="Q739" s="68"/>
      <c r="R739" s="68"/>
      <c r="S739" s="68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</row>
    <row r="740" spans="1:213" s="75" customFormat="1" x14ac:dyDescent="0.25">
      <c r="A740" s="1"/>
      <c r="B740" s="76"/>
      <c r="C740" s="76"/>
      <c r="D740" s="77"/>
      <c r="F740" s="78"/>
      <c r="G740" s="79"/>
      <c r="H740" s="74"/>
      <c r="I740" s="68"/>
      <c r="J740" s="68"/>
      <c r="K740" s="68"/>
      <c r="L740" s="68"/>
      <c r="M740" s="68"/>
      <c r="N740" s="68"/>
      <c r="O740" s="68"/>
      <c r="P740" s="68"/>
      <c r="Q740" s="68"/>
      <c r="R740" s="68"/>
      <c r="S740" s="68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</row>
    <row r="741" spans="1:213" s="75" customFormat="1" x14ac:dyDescent="0.25">
      <c r="A741" s="1"/>
      <c r="B741" s="76"/>
      <c r="C741" s="76"/>
      <c r="D741" s="77"/>
      <c r="F741" s="78"/>
      <c r="G741" s="79"/>
      <c r="H741" s="74"/>
      <c r="I741" s="68"/>
      <c r="J741" s="68"/>
      <c r="K741" s="68"/>
      <c r="L741" s="68"/>
      <c r="M741" s="68"/>
      <c r="N741" s="68"/>
      <c r="O741" s="68"/>
      <c r="P741" s="68"/>
      <c r="Q741" s="68"/>
      <c r="R741" s="68"/>
      <c r="S741" s="68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</row>
    <row r="742" spans="1:213" s="75" customFormat="1" x14ac:dyDescent="0.25">
      <c r="A742" s="1"/>
      <c r="B742" s="76"/>
      <c r="C742" s="76"/>
      <c r="D742" s="77"/>
      <c r="F742" s="78"/>
      <c r="G742" s="79"/>
      <c r="H742" s="74"/>
      <c r="I742" s="68"/>
      <c r="J742" s="68"/>
      <c r="K742" s="68"/>
      <c r="L742" s="68"/>
      <c r="M742" s="68"/>
      <c r="N742" s="68"/>
      <c r="O742" s="68"/>
      <c r="P742" s="68"/>
      <c r="Q742" s="68"/>
      <c r="R742" s="68"/>
      <c r="S742" s="68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</row>
    <row r="743" spans="1:213" s="75" customFormat="1" x14ac:dyDescent="0.25">
      <c r="A743" s="1"/>
      <c r="B743" s="76"/>
      <c r="C743" s="76"/>
      <c r="D743" s="77"/>
      <c r="F743" s="78"/>
      <c r="G743" s="79"/>
      <c r="H743" s="74"/>
      <c r="I743" s="68"/>
      <c r="J743" s="68"/>
      <c r="K743" s="68"/>
      <c r="L743" s="68"/>
      <c r="M743" s="68"/>
      <c r="N743" s="68"/>
      <c r="O743" s="68"/>
      <c r="P743" s="68"/>
      <c r="Q743" s="68"/>
      <c r="R743" s="68"/>
      <c r="S743" s="68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</row>
    <row r="744" spans="1:213" s="75" customFormat="1" x14ac:dyDescent="0.25">
      <c r="A744" s="1"/>
      <c r="B744" s="76"/>
      <c r="C744" s="76"/>
      <c r="D744" s="77"/>
      <c r="F744" s="78"/>
      <c r="G744" s="79"/>
      <c r="H744" s="74"/>
      <c r="I744" s="68"/>
      <c r="J744" s="68"/>
      <c r="K744" s="68"/>
      <c r="L744" s="68"/>
      <c r="M744" s="68"/>
      <c r="N744" s="68"/>
      <c r="O744" s="68"/>
      <c r="P744" s="68"/>
      <c r="Q744" s="68"/>
      <c r="R744" s="68"/>
      <c r="S744" s="68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</row>
    <row r="745" spans="1:213" s="75" customFormat="1" x14ac:dyDescent="0.25">
      <c r="A745" s="1"/>
      <c r="B745" s="76"/>
      <c r="C745" s="76"/>
      <c r="D745" s="77"/>
      <c r="F745" s="78"/>
      <c r="G745" s="79"/>
      <c r="H745" s="74"/>
      <c r="I745" s="68"/>
      <c r="J745" s="68"/>
      <c r="K745" s="68"/>
      <c r="L745" s="68"/>
      <c r="M745" s="68"/>
      <c r="N745" s="68"/>
      <c r="O745" s="68"/>
      <c r="P745" s="68"/>
      <c r="Q745" s="68"/>
      <c r="R745" s="68"/>
      <c r="S745" s="68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</row>
    <row r="746" spans="1:213" s="75" customFormat="1" x14ac:dyDescent="0.25">
      <c r="A746" s="1"/>
      <c r="B746" s="76"/>
      <c r="C746" s="76"/>
      <c r="D746" s="77"/>
      <c r="F746" s="78"/>
      <c r="G746" s="79"/>
      <c r="H746" s="74"/>
      <c r="I746" s="68"/>
      <c r="J746" s="68"/>
      <c r="K746" s="68"/>
      <c r="L746" s="68"/>
      <c r="M746" s="68"/>
      <c r="N746" s="68"/>
      <c r="O746" s="68"/>
      <c r="P746" s="68"/>
      <c r="Q746" s="68"/>
      <c r="R746" s="68"/>
      <c r="S746" s="68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</row>
    <row r="747" spans="1:213" s="75" customFormat="1" x14ac:dyDescent="0.25">
      <c r="A747" s="1"/>
      <c r="B747" s="76"/>
      <c r="C747" s="76"/>
      <c r="D747" s="77"/>
      <c r="F747" s="78"/>
      <c r="G747" s="79"/>
      <c r="H747" s="74"/>
      <c r="I747" s="68"/>
      <c r="J747" s="68"/>
      <c r="K747" s="68"/>
      <c r="L747" s="68"/>
      <c r="M747" s="68"/>
      <c r="N747" s="68"/>
      <c r="O747" s="68"/>
      <c r="P747" s="68"/>
      <c r="Q747" s="68"/>
      <c r="R747" s="68"/>
      <c r="S747" s="68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</row>
    <row r="748" spans="1:213" s="75" customFormat="1" x14ac:dyDescent="0.25">
      <c r="A748" s="1"/>
      <c r="B748" s="76"/>
      <c r="C748" s="76"/>
      <c r="D748" s="77"/>
      <c r="F748" s="78"/>
      <c r="G748" s="79"/>
      <c r="H748" s="74"/>
      <c r="I748" s="68"/>
      <c r="J748" s="68"/>
      <c r="K748" s="68"/>
      <c r="L748" s="68"/>
      <c r="M748" s="68"/>
      <c r="N748" s="68"/>
      <c r="O748" s="68"/>
      <c r="P748" s="68"/>
      <c r="Q748" s="68"/>
      <c r="R748" s="68"/>
      <c r="S748" s="68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</row>
    <row r="749" spans="1:213" s="75" customFormat="1" x14ac:dyDescent="0.25">
      <c r="A749" s="1"/>
      <c r="B749" s="76"/>
      <c r="C749" s="76"/>
      <c r="D749" s="77"/>
      <c r="F749" s="78"/>
      <c r="G749" s="79"/>
      <c r="H749" s="74"/>
      <c r="I749" s="68"/>
      <c r="J749" s="68"/>
      <c r="K749" s="68"/>
      <c r="L749" s="68"/>
      <c r="M749" s="68"/>
      <c r="N749" s="68"/>
      <c r="O749" s="68"/>
      <c r="P749" s="68"/>
      <c r="Q749" s="68"/>
      <c r="R749" s="68"/>
      <c r="S749" s="68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</row>
    <row r="750" spans="1:213" s="75" customFormat="1" x14ac:dyDescent="0.25">
      <c r="A750" s="1"/>
      <c r="B750" s="76"/>
      <c r="C750" s="76"/>
      <c r="D750" s="77"/>
      <c r="F750" s="78"/>
      <c r="G750" s="79"/>
      <c r="H750" s="74"/>
      <c r="I750" s="68"/>
      <c r="J750" s="68"/>
      <c r="K750" s="68"/>
      <c r="L750" s="68"/>
      <c r="M750" s="68"/>
      <c r="N750" s="68"/>
      <c r="O750" s="68"/>
      <c r="P750" s="68"/>
      <c r="Q750" s="68"/>
      <c r="R750" s="68"/>
      <c r="S750" s="68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</row>
    <row r="751" spans="1:213" s="75" customFormat="1" x14ac:dyDescent="0.25">
      <c r="A751" s="1"/>
      <c r="B751" s="76"/>
      <c r="C751" s="76"/>
      <c r="D751" s="77"/>
      <c r="F751" s="78"/>
      <c r="G751" s="79"/>
      <c r="H751" s="74"/>
      <c r="I751" s="68"/>
      <c r="J751" s="68"/>
      <c r="K751" s="68"/>
      <c r="L751" s="68"/>
      <c r="M751" s="68"/>
      <c r="N751" s="68"/>
      <c r="O751" s="68"/>
      <c r="P751" s="68"/>
      <c r="Q751" s="68"/>
      <c r="R751" s="68"/>
      <c r="S751" s="68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</row>
    <row r="752" spans="1:213" s="75" customFormat="1" x14ac:dyDescent="0.25">
      <c r="A752" s="1"/>
      <c r="B752" s="76"/>
      <c r="C752" s="76"/>
      <c r="D752" s="77"/>
      <c r="F752" s="78"/>
      <c r="G752" s="79"/>
      <c r="H752" s="74"/>
      <c r="I752" s="68"/>
      <c r="J752" s="68"/>
      <c r="K752" s="68"/>
      <c r="L752" s="68"/>
      <c r="M752" s="68"/>
      <c r="N752" s="68"/>
      <c r="O752" s="68"/>
      <c r="P752" s="68"/>
      <c r="Q752" s="68"/>
      <c r="R752" s="68"/>
      <c r="S752" s="68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</row>
    <row r="753" spans="1:213" s="75" customFormat="1" x14ac:dyDescent="0.25">
      <c r="A753" s="1"/>
      <c r="B753" s="76"/>
      <c r="C753" s="76"/>
      <c r="D753" s="77"/>
      <c r="F753" s="78"/>
      <c r="G753" s="79"/>
      <c r="H753" s="74"/>
      <c r="I753" s="68"/>
      <c r="J753" s="68"/>
      <c r="K753" s="68"/>
      <c r="L753" s="68"/>
      <c r="M753" s="68"/>
      <c r="N753" s="68"/>
      <c r="O753" s="68"/>
      <c r="P753" s="68"/>
      <c r="Q753" s="68"/>
      <c r="R753" s="68"/>
      <c r="S753" s="68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</row>
    <row r="754" spans="1:213" s="75" customFormat="1" x14ac:dyDescent="0.25">
      <c r="A754" s="1"/>
      <c r="B754" s="76"/>
      <c r="C754" s="76"/>
      <c r="D754" s="77"/>
      <c r="F754" s="78"/>
      <c r="G754" s="79"/>
      <c r="H754" s="74"/>
      <c r="I754" s="68"/>
      <c r="J754" s="68"/>
      <c r="K754" s="68"/>
      <c r="L754" s="68"/>
      <c r="M754" s="68"/>
      <c r="N754" s="68"/>
      <c r="O754" s="68"/>
      <c r="P754" s="68"/>
      <c r="Q754" s="68"/>
      <c r="R754" s="68"/>
      <c r="S754" s="68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</row>
    <row r="755" spans="1:213" s="75" customFormat="1" x14ac:dyDescent="0.25">
      <c r="A755" s="1"/>
      <c r="B755" s="76"/>
      <c r="C755" s="76"/>
      <c r="D755" s="77"/>
      <c r="F755" s="78"/>
      <c r="G755" s="79"/>
      <c r="H755" s="74"/>
      <c r="I755" s="68"/>
      <c r="J755" s="68"/>
      <c r="K755" s="68"/>
      <c r="L755" s="68"/>
      <c r="M755" s="68"/>
      <c r="N755" s="68"/>
      <c r="O755" s="68"/>
      <c r="P755" s="68"/>
      <c r="Q755" s="68"/>
      <c r="R755" s="68"/>
      <c r="S755" s="68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</row>
    <row r="756" spans="1:213" s="75" customFormat="1" x14ac:dyDescent="0.25">
      <c r="A756" s="1"/>
      <c r="B756" s="76"/>
      <c r="C756" s="76"/>
      <c r="D756" s="77"/>
      <c r="F756" s="78"/>
      <c r="G756" s="79"/>
      <c r="H756" s="74"/>
      <c r="I756" s="68"/>
      <c r="J756" s="68"/>
      <c r="K756" s="68"/>
      <c r="L756" s="68"/>
      <c r="M756" s="68"/>
      <c r="N756" s="68"/>
      <c r="O756" s="68"/>
      <c r="P756" s="68"/>
      <c r="Q756" s="68"/>
      <c r="R756" s="68"/>
      <c r="S756" s="68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</row>
    <row r="757" spans="1:213" s="75" customFormat="1" x14ac:dyDescent="0.25">
      <c r="A757" s="1"/>
      <c r="B757" s="76"/>
      <c r="C757" s="76"/>
      <c r="D757" s="77"/>
      <c r="F757" s="78"/>
      <c r="G757" s="79"/>
      <c r="H757" s="74"/>
      <c r="I757" s="68"/>
      <c r="J757" s="68"/>
      <c r="K757" s="68"/>
      <c r="L757" s="68"/>
      <c r="M757" s="68"/>
      <c r="N757" s="68"/>
      <c r="O757" s="68"/>
      <c r="P757" s="68"/>
      <c r="Q757" s="68"/>
      <c r="R757" s="68"/>
      <c r="S757" s="68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</row>
    <row r="758" spans="1:213" s="75" customFormat="1" x14ac:dyDescent="0.25">
      <c r="A758" s="1"/>
      <c r="B758" s="76"/>
      <c r="C758" s="76"/>
      <c r="D758" s="77"/>
      <c r="F758" s="78"/>
      <c r="G758" s="79"/>
      <c r="H758" s="74"/>
      <c r="I758" s="68"/>
      <c r="J758" s="68"/>
      <c r="K758" s="68"/>
      <c r="L758" s="68"/>
      <c r="M758" s="68"/>
      <c r="N758" s="68"/>
      <c r="O758" s="68"/>
      <c r="P758" s="68"/>
      <c r="Q758" s="68"/>
      <c r="R758" s="68"/>
      <c r="S758" s="68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</row>
    <row r="759" spans="1:213" s="75" customFormat="1" x14ac:dyDescent="0.25">
      <c r="A759" s="1"/>
      <c r="B759" s="76"/>
      <c r="C759" s="76"/>
      <c r="D759" s="77"/>
      <c r="F759" s="78"/>
      <c r="G759" s="79"/>
      <c r="H759" s="74"/>
      <c r="I759" s="68"/>
      <c r="J759" s="68"/>
      <c r="K759" s="68"/>
      <c r="L759" s="68"/>
      <c r="M759" s="68"/>
      <c r="N759" s="68"/>
      <c r="O759" s="68"/>
      <c r="P759" s="68"/>
      <c r="Q759" s="68"/>
      <c r="R759" s="68"/>
      <c r="S759" s="68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</row>
    <row r="760" spans="1:213" s="75" customFormat="1" x14ac:dyDescent="0.25">
      <c r="A760" s="1"/>
      <c r="B760" s="76"/>
      <c r="C760" s="76"/>
      <c r="D760" s="77"/>
      <c r="F760" s="78"/>
      <c r="G760" s="79"/>
      <c r="H760" s="74"/>
      <c r="I760" s="68"/>
      <c r="J760" s="68"/>
      <c r="K760" s="68"/>
      <c r="L760" s="68"/>
      <c r="M760" s="68"/>
      <c r="N760" s="68"/>
      <c r="O760" s="68"/>
      <c r="P760" s="68"/>
      <c r="Q760" s="68"/>
      <c r="R760" s="68"/>
      <c r="S760" s="68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</row>
    <row r="761" spans="1:213" s="75" customFormat="1" x14ac:dyDescent="0.25">
      <c r="A761" s="1"/>
      <c r="B761" s="76"/>
      <c r="C761" s="76"/>
      <c r="D761" s="77"/>
      <c r="F761" s="78"/>
      <c r="G761" s="79"/>
      <c r="H761" s="74"/>
      <c r="I761" s="68"/>
      <c r="J761" s="68"/>
      <c r="K761" s="68"/>
      <c r="L761" s="68"/>
      <c r="M761" s="68"/>
      <c r="N761" s="68"/>
      <c r="O761" s="68"/>
      <c r="P761" s="68"/>
      <c r="Q761" s="68"/>
      <c r="R761" s="68"/>
      <c r="S761" s="68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</row>
    <row r="762" spans="1:213" s="75" customFormat="1" x14ac:dyDescent="0.25">
      <c r="A762" s="1"/>
      <c r="B762" s="76"/>
      <c r="C762" s="76"/>
      <c r="D762" s="77"/>
      <c r="F762" s="78"/>
      <c r="G762" s="79"/>
      <c r="H762" s="74"/>
      <c r="I762" s="68"/>
      <c r="J762" s="68"/>
      <c r="K762" s="68"/>
      <c r="L762" s="68"/>
      <c r="M762" s="68"/>
      <c r="N762" s="68"/>
      <c r="O762" s="68"/>
      <c r="P762" s="68"/>
      <c r="Q762" s="68"/>
      <c r="R762" s="68"/>
      <c r="S762" s="68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</row>
    <row r="763" spans="1:213" s="75" customFormat="1" x14ac:dyDescent="0.25">
      <c r="A763" s="1"/>
      <c r="B763" s="76"/>
      <c r="C763" s="76"/>
      <c r="D763" s="77"/>
      <c r="F763" s="78"/>
      <c r="G763" s="79"/>
      <c r="H763" s="74"/>
      <c r="I763" s="68"/>
      <c r="J763" s="68"/>
      <c r="K763" s="68"/>
      <c r="L763" s="68"/>
      <c r="M763" s="68"/>
      <c r="N763" s="68"/>
      <c r="O763" s="68"/>
      <c r="P763" s="68"/>
      <c r="Q763" s="68"/>
      <c r="R763" s="68"/>
      <c r="S763" s="68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</row>
    <row r="764" spans="1:213" s="75" customFormat="1" x14ac:dyDescent="0.25">
      <c r="A764" s="1"/>
      <c r="B764" s="76"/>
      <c r="C764" s="76"/>
      <c r="D764" s="77"/>
      <c r="F764" s="78"/>
      <c r="G764" s="79"/>
      <c r="H764" s="74"/>
      <c r="I764" s="68"/>
      <c r="J764" s="68"/>
      <c r="K764" s="68"/>
      <c r="L764" s="68"/>
      <c r="M764" s="68"/>
      <c r="N764" s="68"/>
      <c r="O764" s="68"/>
      <c r="P764" s="68"/>
      <c r="Q764" s="68"/>
      <c r="R764" s="68"/>
      <c r="S764" s="68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</row>
    <row r="765" spans="1:213" s="75" customFormat="1" x14ac:dyDescent="0.25">
      <c r="A765" s="1"/>
      <c r="B765" s="76"/>
      <c r="C765" s="76"/>
      <c r="D765" s="77"/>
      <c r="F765" s="78"/>
      <c r="G765" s="79"/>
      <c r="H765" s="74"/>
      <c r="I765" s="68"/>
      <c r="J765" s="68"/>
      <c r="K765" s="68"/>
      <c r="L765" s="68"/>
      <c r="M765" s="68"/>
      <c r="N765" s="68"/>
      <c r="O765" s="68"/>
      <c r="P765" s="68"/>
      <c r="Q765" s="68"/>
      <c r="R765" s="68"/>
      <c r="S765" s="68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</row>
    <row r="766" spans="1:213" s="75" customFormat="1" x14ac:dyDescent="0.25">
      <c r="A766" s="1"/>
      <c r="B766" s="76"/>
      <c r="C766" s="76"/>
      <c r="D766" s="77"/>
      <c r="F766" s="78"/>
      <c r="G766" s="79"/>
      <c r="H766" s="74"/>
      <c r="I766" s="68"/>
      <c r="J766" s="68"/>
      <c r="K766" s="68"/>
      <c r="L766" s="68"/>
      <c r="M766" s="68"/>
      <c r="N766" s="68"/>
      <c r="O766" s="68"/>
      <c r="P766" s="68"/>
      <c r="Q766" s="68"/>
      <c r="R766" s="68"/>
      <c r="S766" s="68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</row>
    <row r="767" spans="1:213" s="75" customFormat="1" x14ac:dyDescent="0.25">
      <c r="A767" s="1"/>
      <c r="B767" s="76"/>
      <c r="C767" s="76"/>
      <c r="D767" s="77"/>
      <c r="F767" s="78"/>
      <c r="G767" s="79"/>
      <c r="H767" s="74"/>
      <c r="I767" s="68"/>
      <c r="J767" s="68"/>
      <c r="K767" s="68"/>
      <c r="L767" s="68"/>
      <c r="M767" s="68"/>
      <c r="N767" s="68"/>
      <c r="O767" s="68"/>
      <c r="P767" s="68"/>
      <c r="Q767" s="68"/>
      <c r="R767" s="68"/>
      <c r="S767" s="68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</row>
    <row r="768" spans="1:213" s="75" customFormat="1" x14ac:dyDescent="0.25">
      <c r="A768" s="1"/>
      <c r="B768" s="76"/>
      <c r="C768" s="76"/>
      <c r="D768" s="77"/>
      <c r="F768" s="78"/>
      <c r="G768" s="79"/>
      <c r="H768" s="74"/>
      <c r="I768" s="68"/>
      <c r="J768" s="68"/>
      <c r="K768" s="68"/>
      <c r="L768" s="68"/>
      <c r="M768" s="68"/>
      <c r="N768" s="68"/>
      <c r="O768" s="68"/>
      <c r="P768" s="68"/>
      <c r="Q768" s="68"/>
      <c r="R768" s="68"/>
      <c r="S768" s="68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</row>
    <row r="769" spans="1:213" s="75" customFormat="1" x14ac:dyDescent="0.25">
      <c r="A769" s="1"/>
      <c r="B769" s="76"/>
      <c r="C769" s="76"/>
      <c r="D769" s="77"/>
      <c r="F769" s="78"/>
      <c r="G769" s="79"/>
      <c r="H769" s="74"/>
      <c r="I769" s="68"/>
      <c r="J769" s="68"/>
      <c r="K769" s="68"/>
      <c r="L769" s="68"/>
      <c r="M769" s="68"/>
      <c r="N769" s="68"/>
      <c r="O769" s="68"/>
      <c r="P769" s="68"/>
      <c r="Q769" s="68"/>
      <c r="R769" s="68"/>
      <c r="S769" s="68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</row>
    <row r="770" spans="1:213" s="75" customFormat="1" x14ac:dyDescent="0.25">
      <c r="A770" s="1"/>
      <c r="B770" s="76"/>
      <c r="C770" s="76"/>
      <c r="D770" s="77"/>
      <c r="F770" s="78"/>
      <c r="G770" s="79"/>
      <c r="H770" s="74"/>
      <c r="I770" s="68"/>
      <c r="J770" s="68"/>
      <c r="K770" s="68"/>
      <c r="L770" s="68"/>
      <c r="M770" s="68"/>
      <c r="N770" s="68"/>
      <c r="O770" s="68"/>
      <c r="P770" s="68"/>
      <c r="Q770" s="68"/>
      <c r="R770" s="68"/>
      <c r="S770" s="68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</row>
    <row r="771" spans="1:213" s="75" customFormat="1" x14ac:dyDescent="0.25">
      <c r="A771" s="1"/>
      <c r="B771" s="76"/>
      <c r="C771" s="76"/>
      <c r="D771" s="77"/>
      <c r="F771" s="78"/>
      <c r="G771" s="79"/>
      <c r="H771" s="74"/>
      <c r="I771" s="68"/>
      <c r="J771" s="68"/>
      <c r="K771" s="68"/>
      <c r="L771" s="68"/>
      <c r="M771" s="68"/>
      <c r="N771" s="68"/>
      <c r="O771" s="68"/>
      <c r="P771" s="68"/>
      <c r="Q771" s="68"/>
      <c r="R771" s="68"/>
      <c r="S771" s="68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</row>
    <row r="772" spans="1:213" s="75" customFormat="1" x14ac:dyDescent="0.25">
      <c r="A772" s="1"/>
      <c r="B772" s="76"/>
      <c r="C772" s="76"/>
      <c r="D772" s="77"/>
      <c r="F772" s="78"/>
      <c r="G772" s="79"/>
      <c r="H772" s="74"/>
      <c r="I772" s="68"/>
      <c r="J772" s="68"/>
      <c r="K772" s="68"/>
      <c r="L772" s="68"/>
      <c r="M772" s="68"/>
      <c r="N772" s="68"/>
      <c r="O772" s="68"/>
      <c r="P772" s="68"/>
      <c r="Q772" s="68"/>
      <c r="R772" s="68"/>
      <c r="S772" s="68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</row>
    <row r="773" spans="1:213" s="75" customFormat="1" x14ac:dyDescent="0.25">
      <c r="A773" s="1"/>
      <c r="B773" s="76"/>
      <c r="C773" s="76"/>
      <c r="D773" s="77"/>
      <c r="F773" s="78"/>
      <c r="G773" s="79"/>
      <c r="H773" s="74"/>
      <c r="I773" s="68"/>
      <c r="J773" s="68"/>
      <c r="K773" s="68"/>
      <c r="L773" s="68"/>
      <c r="M773" s="68"/>
      <c r="N773" s="68"/>
      <c r="O773" s="68"/>
      <c r="P773" s="68"/>
      <c r="Q773" s="68"/>
      <c r="R773" s="68"/>
      <c r="S773" s="68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</row>
    <row r="774" spans="1:213" s="75" customFormat="1" x14ac:dyDescent="0.25">
      <c r="A774" s="1"/>
      <c r="B774" s="76"/>
      <c r="C774" s="76"/>
      <c r="D774" s="77"/>
      <c r="F774" s="78"/>
      <c r="G774" s="79"/>
      <c r="H774" s="74"/>
      <c r="I774" s="68"/>
      <c r="J774" s="68"/>
      <c r="K774" s="68"/>
      <c r="L774" s="68"/>
      <c r="M774" s="68"/>
      <c r="N774" s="68"/>
      <c r="O774" s="68"/>
      <c r="P774" s="68"/>
      <c r="Q774" s="68"/>
      <c r="R774" s="68"/>
      <c r="S774" s="68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</row>
    <row r="775" spans="1:213" s="75" customFormat="1" x14ac:dyDescent="0.25">
      <c r="A775" s="1"/>
      <c r="B775" s="76"/>
      <c r="C775" s="76"/>
      <c r="D775" s="77"/>
      <c r="F775" s="78"/>
      <c r="G775" s="79"/>
      <c r="H775" s="74"/>
      <c r="I775" s="68"/>
      <c r="J775" s="68"/>
      <c r="K775" s="68"/>
      <c r="L775" s="68"/>
      <c r="M775" s="68"/>
      <c r="N775" s="68"/>
      <c r="O775" s="68"/>
      <c r="P775" s="68"/>
      <c r="Q775" s="68"/>
      <c r="R775" s="68"/>
      <c r="S775" s="68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</row>
    <row r="776" spans="1:213" s="75" customFormat="1" x14ac:dyDescent="0.25">
      <c r="A776" s="1"/>
      <c r="B776" s="76"/>
      <c r="C776" s="76"/>
      <c r="D776" s="77"/>
      <c r="F776" s="78"/>
      <c r="G776" s="79"/>
      <c r="H776" s="74"/>
      <c r="I776" s="68"/>
      <c r="J776" s="68"/>
      <c r="K776" s="68"/>
      <c r="L776" s="68"/>
      <c r="M776" s="68"/>
      <c r="N776" s="68"/>
      <c r="O776" s="68"/>
      <c r="P776" s="68"/>
      <c r="Q776" s="68"/>
      <c r="R776" s="68"/>
      <c r="S776" s="68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</row>
    <row r="777" spans="1:213" s="75" customFormat="1" x14ac:dyDescent="0.25">
      <c r="A777" s="1"/>
      <c r="B777" s="76"/>
      <c r="C777" s="76"/>
      <c r="D777" s="77"/>
      <c r="F777" s="78"/>
      <c r="G777" s="79"/>
      <c r="H777" s="74"/>
      <c r="I777" s="68"/>
      <c r="J777" s="68"/>
      <c r="K777" s="68"/>
      <c r="L777" s="68"/>
      <c r="M777" s="68"/>
      <c r="N777" s="68"/>
      <c r="O777" s="68"/>
      <c r="P777" s="68"/>
      <c r="Q777" s="68"/>
      <c r="R777" s="68"/>
      <c r="S777" s="68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</row>
    <row r="778" spans="1:213" s="75" customFormat="1" x14ac:dyDescent="0.25">
      <c r="A778" s="1"/>
      <c r="B778" s="76"/>
      <c r="C778" s="76"/>
      <c r="D778" s="77"/>
      <c r="F778" s="78"/>
      <c r="G778" s="79"/>
      <c r="H778" s="74"/>
      <c r="I778" s="68"/>
      <c r="J778" s="68"/>
      <c r="K778" s="68"/>
      <c r="L778" s="68"/>
      <c r="M778" s="68"/>
      <c r="N778" s="68"/>
      <c r="O778" s="68"/>
      <c r="P778" s="68"/>
      <c r="Q778" s="68"/>
      <c r="R778" s="68"/>
      <c r="S778" s="68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</row>
    <row r="779" spans="1:213" s="75" customFormat="1" x14ac:dyDescent="0.25">
      <c r="A779" s="1"/>
      <c r="B779" s="76"/>
      <c r="C779" s="76"/>
      <c r="D779" s="77"/>
      <c r="F779" s="78"/>
      <c r="G779" s="79"/>
      <c r="H779" s="74"/>
      <c r="I779" s="68"/>
      <c r="J779" s="68"/>
      <c r="K779" s="68"/>
      <c r="L779" s="68"/>
      <c r="M779" s="68"/>
      <c r="N779" s="68"/>
      <c r="O779" s="68"/>
      <c r="P779" s="68"/>
      <c r="Q779" s="68"/>
      <c r="R779" s="68"/>
      <c r="S779" s="68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</row>
    <row r="780" spans="1:213" s="75" customFormat="1" x14ac:dyDescent="0.25">
      <c r="A780" s="1"/>
      <c r="B780" s="76"/>
      <c r="C780" s="76"/>
      <c r="D780" s="77"/>
      <c r="F780" s="78"/>
      <c r="G780" s="79"/>
      <c r="H780" s="74"/>
      <c r="I780" s="68"/>
      <c r="J780" s="68"/>
      <c r="K780" s="68"/>
      <c r="L780" s="68"/>
      <c r="M780" s="68"/>
      <c r="N780" s="68"/>
      <c r="O780" s="68"/>
      <c r="P780" s="68"/>
      <c r="Q780" s="68"/>
      <c r="R780" s="68"/>
      <c r="S780" s="68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</row>
    <row r="781" spans="1:213" s="75" customFormat="1" x14ac:dyDescent="0.25">
      <c r="A781" s="1"/>
      <c r="B781" s="76"/>
      <c r="C781" s="76"/>
      <c r="D781" s="77"/>
      <c r="F781" s="78"/>
      <c r="G781" s="79"/>
      <c r="H781" s="74"/>
      <c r="I781" s="68"/>
      <c r="J781" s="68"/>
      <c r="K781" s="68"/>
      <c r="L781" s="68"/>
      <c r="M781" s="68"/>
      <c r="N781" s="68"/>
      <c r="O781" s="68"/>
      <c r="P781" s="68"/>
      <c r="Q781" s="68"/>
      <c r="R781" s="68"/>
      <c r="S781" s="68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</row>
    <row r="782" spans="1:213" s="75" customFormat="1" x14ac:dyDescent="0.25">
      <c r="A782" s="1"/>
      <c r="B782" s="76"/>
      <c r="C782" s="76"/>
      <c r="D782" s="77"/>
      <c r="F782" s="78"/>
      <c r="G782" s="79"/>
      <c r="H782" s="74"/>
      <c r="I782" s="68"/>
      <c r="J782" s="68"/>
      <c r="K782" s="68"/>
      <c r="L782" s="68"/>
      <c r="M782" s="68"/>
      <c r="N782" s="68"/>
      <c r="O782" s="68"/>
      <c r="P782" s="68"/>
      <c r="Q782" s="68"/>
      <c r="R782" s="68"/>
      <c r="S782" s="68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</row>
    <row r="783" spans="1:213" s="75" customFormat="1" x14ac:dyDescent="0.25">
      <c r="A783" s="1"/>
      <c r="B783" s="76"/>
      <c r="C783" s="76"/>
      <c r="D783" s="77"/>
      <c r="F783" s="78"/>
      <c r="G783" s="79"/>
      <c r="H783" s="74"/>
      <c r="I783" s="68"/>
      <c r="J783" s="68"/>
      <c r="K783" s="68"/>
      <c r="L783" s="68"/>
      <c r="M783" s="68"/>
      <c r="N783" s="68"/>
      <c r="O783" s="68"/>
      <c r="P783" s="68"/>
      <c r="Q783" s="68"/>
      <c r="R783" s="68"/>
      <c r="S783" s="68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</row>
    <row r="784" spans="1:213" s="75" customFormat="1" x14ac:dyDescent="0.25">
      <c r="A784" s="1"/>
      <c r="B784" s="76"/>
      <c r="C784" s="76"/>
      <c r="D784" s="77"/>
      <c r="F784" s="78"/>
      <c r="G784" s="79"/>
      <c r="H784" s="74"/>
      <c r="I784" s="68"/>
      <c r="J784" s="68"/>
      <c r="K784" s="68"/>
      <c r="L784" s="68"/>
      <c r="M784" s="68"/>
      <c r="N784" s="68"/>
      <c r="O784" s="68"/>
      <c r="P784" s="68"/>
      <c r="Q784" s="68"/>
      <c r="R784" s="68"/>
      <c r="S784" s="68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</row>
    <row r="785" spans="1:213" s="75" customFormat="1" x14ac:dyDescent="0.25">
      <c r="A785" s="1"/>
      <c r="B785" s="76"/>
      <c r="C785" s="76"/>
      <c r="D785" s="77"/>
      <c r="F785" s="78"/>
      <c r="G785" s="79"/>
      <c r="H785" s="74"/>
      <c r="I785" s="68"/>
      <c r="J785" s="68"/>
      <c r="K785" s="68"/>
      <c r="L785" s="68"/>
      <c r="M785" s="68"/>
      <c r="N785" s="68"/>
      <c r="O785" s="68"/>
      <c r="P785" s="68"/>
      <c r="Q785" s="68"/>
      <c r="R785" s="68"/>
      <c r="S785" s="68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</row>
    <row r="786" spans="1:213" s="75" customFormat="1" x14ac:dyDescent="0.25">
      <c r="A786" s="1"/>
      <c r="B786" s="76"/>
      <c r="C786" s="76"/>
      <c r="D786" s="77"/>
      <c r="F786" s="78"/>
      <c r="G786" s="79"/>
      <c r="H786" s="74"/>
      <c r="I786" s="68"/>
      <c r="J786" s="68"/>
      <c r="K786" s="68"/>
      <c r="L786" s="68"/>
      <c r="M786" s="68"/>
      <c r="N786" s="68"/>
      <c r="O786" s="68"/>
      <c r="P786" s="68"/>
      <c r="Q786" s="68"/>
      <c r="R786" s="68"/>
      <c r="S786" s="68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</row>
    <row r="787" spans="1:213" s="75" customFormat="1" x14ac:dyDescent="0.25">
      <c r="A787" s="1"/>
      <c r="B787" s="76"/>
      <c r="C787" s="76"/>
      <c r="D787" s="77"/>
      <c r="F787" s="78"/>
      <c r="G787" s="79"/>
      <c r="H787" s="74"/>
      <c r="I787" s="68"/>
      <c r="J787" s="68"/>
      <c r="K787" s="68"/>
      <c r="L787" s="68"/>
      <c r="M787" s="68"/>
      <c r="N787" s="68"/>
      <c r="O787" s="68"/>
      <c r="P787" s="68"/>
      <c r="Q787" s="68"/>
      <c r="R787" s="68"/>
      <c r="S787" s="68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</row>
    <row r="788" spans="1:213" s="75" customFormat="1" x14ac:dyDescent="0.25">
      <c r="A788" s="1"/>
      <c r="B788" s="76"/>
      <c r="C788" s="76"/>
      <c r="D788" s="77"/>
      <c r="F788" s="78"/>
      <c r="G788" s="79"/>
      <c r="H788" s="74"/>
      <c r="I788" s="68"/>
      <c r="J788" s="68"/>
      <c r="K788" s="68"/>
      <c r="L788" s="68"/>
      <c r="M788" s="68"/>
      <c r="N788" s="68"/>
      <c r="O788" s="68"/>
      <c r="P788" s="68"/>
      <c r="Q788" s="68"/>
      <c r="R788" s="68"/>
      <c r="S788" s="68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</row>
    <row r="789" spans="1:213" s="75" customFormat="1" x14ac:dyDescent="0.25">
      <c r="A789" s="1"/>
      <c r="B789" s="76"/>
      <c r="C789" s="76"/>
      <c r="D789" s="77"/>
      <c r="F789" s="78"/>
      <c r="G789" s="79"/>
      <c r="H789" s="74"/>
      <c r="I789" s="68"/>
      <c r="J789" s="68"/>
      <c r="K789" s="68"/>
      <c r="L789" s="68"/>
      <c r="M789" s="68"/>
      <c r="N789" s="68"/>
      <c r="O789" s="68"/>
      <c r="P789" s="68"/>
      <c r="Q789" s="68"/>
      <c r="R789" s="68"/>
      <c r="S789" s="68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</row>
    <row r="790" spans="1:213" s="75" customFormat="1" x14ac:dyDescent="0.25">
      <c r="A790" s="1"/>
      <c r="B790" s="76"/>
      <c r="C790" s="76"/>
      <c r="D790" s="77"/>
      <c r="F790" s="78"/>
      <c r="G790" s="79"/>
      <c r="H790" s="74"/>
      <c r="I790" s="68"/>
      <c r="J790" s="68"/>
      <c r="K790" s="68"/>
      <c r="L790" s="68"/>
      <c r="M790" s="68"/>
      <c r="N790" s="68"/>
      <c r="O790" s="68"/>
      <c r="P790" s="68"/>
      <c r="Q790" s="68"/>
      <c r="R790" s="68"/>
      <c r="S790" s="68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</row>
    <row r="791" spans="1:213" s="75" customFormat="1" x14ac:dyDescent="0.25">
      <c r="A791" s="1"/>
      <c r="B791" s="76"/>
      <c r="C791" s="76"/>
      <c r="D791" s="77"/>
      <c r="F791" s="78"/>
      <c r="G791" s="79"/>
      <c r="H791" s="74"/>
      <c r="I791" s="68"/>
      <c r="J791" s="68"/>
      <c r="K791" s="68"/>
      <c r="L791" s="68"/>
      <c r="M791" s="68"/>
      <c r="N791" s="68"/>
      <c r="O791" s="68"/>
      <c r="P791" s="68"/>
      <c r="Q791" s="68"/>
      <c r="R791" s="68"/>
      <c r="S791" s="68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</row>
    <row r="792" spans="1:213" s="75" customFormat="1" x14ac:dyDescent="0.25">
      <c r="A792" s="1"/>
      <c r="B792" s="76"/>
      <c r="C792" s="76"/>
      <c r="D792" s="77"/>
      <c r="F792" s="78"/>
      <c r="G792" s="79"/>
      <c r="H792" s="74"/>
      <c r="I792" s="68"/>
      <c r="J792" s="68"/>
      <c r="K792" s="68"/>
      <c r="L792" s="68"/>
      <c r="M792" s="68"/>
      <c r="N792" s="68"/>
      <c r="O792" s="68"/>
      <c r="P792" s="68"/>
      <c r="Q792" s="68"/>
      <c r="R792" s="68"/>
      <c r="S792" s="68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</row>
    <row r="793" spans="1:213" s="75" customFormat="1" x14ac:dyDescent="0.25">
      <c r="A793" s="1"/>
      <c r="B793" s="76"/>
      <c r="C793" s="76"/>
      <c r="D793" s="77"/>
      <c r="F793" s="78"/>
      <c r="G793" s="79"/>
      <c r="H793" s="74"/>
      <c r="I793" s="68"/>
      <c r="J793" s="68"/>
      <c r="K793" s="68"/>
      <c r="L793" s="68"/>
      <c r="M793" s="68"/>
      <c r="N793" s="68"/>
      <c r="O793" s="68"/>
      <c r="P793" s="68"/>
      <c r="Q793" s="68"/>
      <c r="R793" s="68"/>
      <c r="S793" s="68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</row>
    <row r="794" spans="1:213" s="75" customFormat="1" x14ac:dyDescent="0.25">
      <c r="A794" s="1"/>
      <c r="B794" s="76"/>
      <c r="C794" s="76"/>
      <c r="D794" s="77"/>
      <c r="F794" s="78"/>
      <c r="G794" s="79"/>
      <c r="H794" s="74"/>
      <c r="I794" s="68"/>
      <c r="J794" s="68"/>
      <c r="K794" s="68"/>
      <c r="L794" s="68"/>
      <c r="M794" s="68"/>
      <c r="N794" s="68"/>
      <c r="O794" s="68"/>
      <c r="P794" s="68"/>
      <c r="Q794" s="68"/>
      <c r="R794" s="68"/>
      <c r="S794" s="68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</row>
    <row r="795" spans="1:213" s="75" customFormat="1" x14ac:dyDescent="0.25">
      <c r="A795" s="1"/>
      <c r="B795" s="76"/>
      <c r="C795" s="76"/>
      <c r="D795" s="77"/>
      <c r="F795" s="78"/>
      <c r="G795" s="79"/>
      <c r="H795" s="74"/>
      <c r="I795" s="68"/>
      <c r="J795" s="68"/>
      <c r="K795" s="68"/>
      <c r="L795" s="68"/>
      <c r="M795" s="68"/>
      <c r="N795" s="68"/>
      <c r="O795" s="68"/>
      <c r="P795" s="68"/>
      <c r="Q795" s="68"/>
      <c r="R795" s="68"/>
      <c r="S795" s="68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</row>
    <row r="796" spans="1:213" s="75" customFormat="1" x14ac:dyDescent="0.25">
      <c r="A796" s="1"/>
      <c r="B796" s="76"/>
      <c r="C796" s="76"/>
      <c r="D796" s="77"/>
      <c r="F796" s="78"/>
      <c r="G796" s="79"/>
      <c r="H796" s="74"/>
      <c r="I796" s="68"/>
      <c r="J796" s="68"/>
      <c r="K796" s="68"/>
      <c r="L796" s="68"/>
      <c r="M796" s="68"/>
      <c r="N796" s="68"/>
      <c r="O796" s="68"/>
      <c r="P796" s="68"/>
      <c r="Q796" s="68"/>
      <c r="R796" s="68"/>
      <c r="S796" s="68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</row>
    <row r="797" spans="1:213" s="75" customFormat="1" x14ac:dyDescent="0.25">
      <c r="A797" s="1"/>
      <c r="B797" s="76"/>
      <c r="C797" s="76"/>
      <c r="D797" s="77"/>
      <c r="F797" s="78"/>
      <c r="G797" s="79"/>
      <c r="H797" s="74"/>
      <c r="I797" s="68"/>
      <c r="J797" s="68"/>
      <c r="K797" s="68"/>
      <c r="L797" s="68"/>
      <c r="M797" s="68"/>
      <c r="N797" s="68"/>
      <c r="O797" s="68"/>
      <c r="P797" s="68"/>
      <c r="Q797" s="68"/>
      <c r="R797" s="68"/>
      <c r="S797" s="68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</row>
    <row r="798" spans="1:213" s="75" customFormat="1" x14ac:dyDescent="0.25">
      <c r="A798" s="1"/>
      <c r="B798" s="76"/>
      <c r="C798" s="76"/>
      <c r="D798" s="77"/>
      <c r="F798" s="78"/>
      <c r="G798" s="79"/>
      <c r="H798" s="74"/>
      <c r="I798" s="68"/>
      <c r="J798" s="68"/>
      <c r="K798" s="68"/>
      <c r="L798" s="68"/>
      <c r="M798" s="68"/>
      <c r="N798" s="68"/>
      <c r="O798" s="68"/>
      <c r="P798" s="68"/>
      <c r="Q798" s="68"/>
      <c r="R798" s="68"/>
      <c r="S798" s="68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</row>
    <row r="799" spans="1:213" s="75" customFormat="1" x14ac:dyDescent="0.25">
      <c r="A799" s="1"/>
      <c r="B799" s="76"/>
      <c r="C799" s="76"/>
      <c r="D799" s="77"/>
      <c r="F799" s="78"/>
      <c r="G799" s="79"/>
      <c r="H799" s="74"/>
      <c r="I799" s="68"/>
      <c r="J799" s="68"/>
      <c r="K799" s="68"/>
      <c r="L799" s="68"/>
      <c r="M799" s="68"/>
      <c r="N799" s="68"/>
      <c r="O799" s="68"/>
      <c r="P799" s="68"/>
      <c r="Q799" s="68"/>
      <c r="R799" s="68"/>
      <c r="S799" s="68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</row>
    <row r="800" spans="1:213" s="75" customFormat="1" x14ac:dyDescent="0.25">
      <c r="A800" s="1"/>
      <c r="B800" s="76"/>
      <c r="C800" s="76"/>
      <c r="D800" s="77"/>
      <c r="F800" s="78"/>
      <c r="G800" s="79"/>
      <c r="H800" s="74"/>
      <c r="I800" s="68"/>
      <c r="J800" s="68"/>
      <c r="K800" s="68"/>
      <c r="L800" s="68"/>
      <c r="M800" s="68"/>
      <c r="N800" s="68"/>
      <c r="O800" s="68"/>
      <c r="P800" s="68"/>
      <c r="Q800" s="68"/>
      <c r="R800" s="68"/>
      <c r="S800" s="68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</row>
    <row r="801" spans="1:213" s="75" customFormat="1" x14ac:dyDescent="0.25">
      <c r="A801" s="1"/>
      <c r="B801" s="76"/>
      <c r="C801" s="76"/>
      <c r="D801" s="77"/>
      <c r="F801" s="78"/>
      <c r="G801" s="79"/>
      <c r="H801" s="74"/>
      <c r="I801" s="68"/>
      <c r="J801" s="68"/>
      <c r="K801" s="68"/>
      <c r="L801" s="68"/>
      <c r="M801" s="68"/>
      <c r="N801" s="68"/>
      <c r="O801" s="68"/>
      <c r="P801" s="68"/>
      <c r="Q801" s="68"/>
      <c r="R801" s="68"/>
      <c r="S801" s="68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</row>
    <row r="802" spans="1:213" s="75" customFormat="1" x14ac:dyDescent="0.25">
      <c r="A802" s="1"/>
      <c r="B802" s="76"/>
      <c r="C802" s="76"/>
      <c r="D802" s="77"/>
      <c r="F802" s="78"/>
      <c r="G802" s="79"/>
      <c r="H802" s="74"/>
      <c r="I802" s="68"/>
      <c r="J802" s="68"/>
      <c r="K802" s="68"/>
      <c r="L802" s="68"/>
      <c r="M802" s="68"/>
      <c r="N802" s="68"/>
      <c r="O802" s="68"/>
      <c r="P802" s="68"/>
      <c r="Q802" s="68"/>
      <c r="R802" s="68"/>
      <c r="S802" s="68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</row>
    <row r="803" spans="1:213" s="75" customFormat="1" x14ac:dyDescent="0.25">
      <c r="A803" s="1"/>
      <c r="B803" s="76"/>
      <c r="C803" s="76"/>
      <c r="D803" s="77"/>
      <c r="F803" s="78"/>
      <c r="G803" s="79"/>
      <c r="H803" s="74"/>
      <c r="I803" s="68"/>
      <c r="J803" s="68"/>
      <c r="K803" s="68"/>
      <c r="L803" s="68"/>
      <c r="M803" s="68"/>
      <c r="N803" s="68"/>
      <c r="O803" s="68"/>
      <c r="P803" s="68"/>
      <c r="Q803" s="68"/>
      <c r="R803" s="68"/>
      <c r="S803" s="68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</row>
    <row r="804" spans="1:213" s="75" customFormat="1" x14ac:dyDescent="0.25">
      <c r="A804" s="1"/>
      <c r="B804" s="76"/>
      <c r="C804" s="76"/>
      <c r="D804" s="77"/>
      <c r="F804" s="78"/>
      <c r="G804" s="79"/>
      <c r="H804" s="74"/>
      <c r="I804" s="68"/>
      <c r="J804" s="68"/>
      <c r="K804" s="68"/>
      <c r="L804" s="68"/>
      <c r="M804" s="68"/>
      <c r="N804" s="68"/>
      <c r="O804" s="68"/>
      <c r="P804" s="68"/>
      <c r="Q804" s="68"/>
      <c r="R804" s="68"/>
      <c r="S804" s="68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</row>
    <row r="805" spans="1:213" s="75" customFormat="1" x14ac:dyDescent="0.25">
      <c r="A805" s="1"/>
      <c r="B805" s="76"/>
      <c r="C805" s="76"/>
      <c r="D805" s="77"/>
      <c r="F805" s="78"/>
      <c r="G805" s="79"/>
      <c r="H805" s="74"/>
      <c r="I805" s="68"/>
      <c r="J805" s="68"/>
      <c r="K805" s="68"/>
      <c r="L805" s="68"/>
      <c r="M805" s="68"/>
      <c r="N805" s="68"/>
      <c r="O805" s="68"/>
      <c r="P805" s="68"/>
      <c r="Q805" s="68"/>
      <c r="R805" s="68"/>
      <c r="S805" s="68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</row>
    <row r="806" spans="1:213" s="75" customFormat="1" x14ac:dyDescent="0.25">
      <c r="A806" s="1"/>
      <c r="B806" s="76"/>
      <c r="C806" s="76"/>
      <c r="D806" s="77"/>
      <c r="F806" s="78"/>
      <c r="G806" s="79"/>
      <c r="H806" s="74"/>
      <c r="I806" s="68"/>
      <c r="J806" s="68"/>
      <c r="K806" s="68"/>
      <c r="L806" s="68"/>
      <c r="M806" s="68"/>
      <c r="N806" s="68"/>
      <c r="O806" s="68"/>
      <c r="P806" s="68"/>
      <c r="Q806" s="68"/>
      <c r="R806" s="68"/>
      <c r="S806" s="68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</row>
    <row r="807" spans="1:213" s="75" customFormat="1" x14ac:dyDescent="0.25">
      <c r="A807" s="1"/>
      <c r="B807" s="76"/>
      <c r="C807" s="76"/>
      <c r="D807" s="77"/>
      <c r="F807" s="78"/>
      <c r="G807" s="79"/>
      <c r="H807" s="74"/>
      <c r="I807" s="68"/>
      <c r="J807" s="68"/>
      <c r="K807" s="68"/>
      <c r="L807" s="68"/>
      <c r="M807" s="68"/>
      <c r="N807" s="68"/>
      <c r="O807" s="68"/>
      <c r="P807" s="68"/>
      <c r="Q807" s="68"/>
      <c r="R807" s="68"/>
      <c r="S807" s="68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</row>
    <row r="808" spans="1:213" s="75" customFormat="1" x14ac:dyDescent="0.25">
      <c r="A808" s="1"/>
      <c r="B808" s="76"/>
      <c r="C808" s="76"/>
      <c r="D808" s="77"/>
      <c r="F808" s="78"/>
      <c r="G808" s="79"/>
      <c r="H808" s="74"/>
      <c r="I808" s="68"/>
      <c r="J808" s="68"/>
      <c r="K808" s="68"/>
      <c r="L808" s="68"/>
      <c r="M808" s="68"/>
      <c r="N808" s="68"/>
      <c r="O808" s="68"/>
      <c r="P808" s="68"/>
      <c r="Q808" s="68"/>
      <c r="R808" s="68"/>
      <c r="S808" s="68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</row>
    <row r="809" spans="1:213" s="75" customFormat="1" x14ac:dyDescent="0.25">
      <c r="A809" s="1"/>
      <c r="B809" s="76"/>
      <c r="C809" s="76"/>
      <c r="D809" s="77"/>
      <c r="F809" s="78"/>
      <c r="G809" s="79"/>
      <c r="H809" s="74"/>
      <c r="I809" s="68"/>
      <c r="J809" s="68"/>
      <c r="K809" s="68"/>
      <c r="L809" s="68"/>
      <c r="M809" s="68"/>
      <c r="N809" s="68"/>
      <c r="O809" s="68"/>
      <c r="P809" s="68"/>
      <c r="Q809" s="68"/>
      <c r="R809" s="68"/>
      <c r="S809" s="68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</row>
    <row r="810" spans="1:213" s="75" customFormat="1" x14ac:dyDescent="0.25">
      <c r="A810" s="1"/>
      <c r="B810" s="76"/>
      <c r="C810" s="76"/>
      <c r="D810" s="77"/>
      <c r="F810" s="78"/>
      <c r="G810" s="79"/>
      <c r="H810" s="74"/>
      <c r="I810" s="68"/>
      <c r="J810" s="68"/>
      <c r="K810" s="68"/>
      <c r="L810" s="68"/>
      <c r="M810" s="68"/>
      <c r="N810" s="68"/>
      <c r="O810" s="68"/>
      <c r="P810" s="68"/>
      <c r="Q810" s="68"/>
      <c r="R810" s="68"/>
      <c r="S810" s="68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</row>
    <row r="811" spans="1:213" s="75" customFormat="1" x14ac:dyDescent="0.25">
      <c r="A811" s="1"/>
      <c r="B811" s="76"/>
      <c r="C811" s="76"/>
      <c r="D811" s="77"/>
      <c r="F811" s="78"/>
      <c r="G811" s="79"/>
      <c r="H811" s="74"/>
      <c r="I811" s="68"/>
      <c r="J811" s="68"/>
      <c r="K811" s="68"/>
      <c r="L811" s="68"/>
      <c r="M811" s="68"/>
      <c r="N811" s="68"/>
      <c r="O811" s="68"/>
      <c r="P811" s="68"/>
      <c r="Q811" s="68"/>
      <c r="R811" s="68"/>
      <c r="S811" s="68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</row>
    <row r="812" spans="1:213" s="75" customFormat="1" x14ac:dyDescent="0.25">
      <c r="A812" s="1"/>
      <c r="B812" s="76"/>
      <c r="C812" s="76"/>
      <c r="D812" s="77"/>
      <c r="F812" s="78"/>
      <c r="G812" s="79"/>
      <c r="H812" s="74"/>
      <c r="I812" s="68"/>
      <c r="J812" s="68"/>
      <c r="K812" s="68"/>
      <c r="L812" s="68"/>
      <c r="M812" s="68"/>
      <c r="N812" s="68"/>
      <c r="O812" s="68"/>
      <c r="P812" s="68"/>
      <c r="Q812" s="68"/>
      <c r="R812" s="68"/>
      <c r="S812" s="68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</row>
    <row r="813" spans="1:213" s="75" customFormat="1" x14ac:dyDescent="0.25">
      <c r="A813" s="1"/>
      <c r="B813" s="76"/>
      <c r="C813" s="76"/>
      <c r="D813" s="77"/>
      <c r="F813" s="78"/>
      <c r="G813" s="79"/>
      <c r="H813" s="74"/>
      <c r="I813" s="68"/>
      <c r="J813" s="68"/>
      <c r="K813" s="68"/>
      <c r="L813" s="68"/>
      <c r="M813" s="68"/>
      <c r="N813" s="68"/>
      <c r="O813" s="68"/>
      <c r="P813" s="68"/>
      <c r="Q813" s="68"/>
      <c r="R813" s="68"/>
      <c r="S813" s="68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</row>
    <row r="814" spans="1:213" s="75" customFormat="1" x14ac:dyDescent="0.25">
      <c r="A814" s="1"/>
      <c r="B814" s="76"/>
      <c r="C814" s="76"/>
      <c r="D814" s="77"/>
      <c r="F814" s="78"/>
      <c r="G814" s="79"/>
      <c r="H814" s="74"/>
      <c r="I814" s="68"/>
      <c r="J814" s="68"/>
      <c r="K814" s="68"/>
      <c r="L814" s="68"/>
      <c r="M814" s="68"/>
      <c r="N814" s="68"/>
      <c r="O814" s="68"/>
      <c r="P814" s="68"/>
      <c r="Q814" s="68"/>
      <c r="R814" s="68"/>
      <c r="S814" s="68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</row>
    <row r="815" spans="1:213" s="75" customFormat="1" x14ac:dyDescent="0.25">
      <c r="A815" s="1"/>
      <c r="B815" s="76"/>
      <c r="C815" s="76"/>
      <c r="D815" s="77"/>
      <c r="F815" s="78"/>
      <c r="G815" s="79"/>
      <c r="H815" s="74"/>
      <c r="I815" s="68"/>
      <c r="J815" s="68"/>
      <c r="K815" s="68"/>
      <c r="L815" s="68"/>
      <c r="M815" s="68"/>
      <c r="N815" s="68"/>
      <c r="O815" s="68"/>
      <c r="P815" s="68"/>
      <c r="Q815" s="68"/>
      <c r="R815" s="68"/>
      <c r="S815" s="68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</row>
    <row r="816" spans="1:213" s="75" customFormat="1" x14ac:dyDescent="0.25">
      <c r="A816" s="1"/>
      <c r="B816" s="76"/>
      <c r="C816" s="76"/>
      <c r="D816" s="77"/>
      <c r="F816" s="78"/>
      <c r="G816" s="79"/>
      <c r="H816" s="74"/>
      <c r="I816" s="68"/>
      <c r="J816" s="68"/>
      <c r="K816" s="68"/>
      <c r="L816" s="68"/>
      <c r="M816" s="68"/>
      <c r="N816" s="68"/>
      <c r="O816" s="68"/>
      <c r="P816" s="68"/>
      <c r="Q816" s="68"/>
      <c r="R816" s="68"/>
      <c r="S816" s="68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</row>
    <row r="817" spans="1:213" s="75" customFormat="1" x14ac:dyDescent="0.25">
      <c r="A817" s="1"/>
      <c r="B817" s="76"/>
      <c r="C817" s="76"/>
      <c r="D817" s="77"/>
      <c r="F817" s="78"/>
      <c r="G817" s="79"/>
      <c r="H817" s="74"/>
      <c r="I817" s="68"/>
      <c r="J817" s="68"/>
      <c r="K817" s="68"/>
      <c r="L817" s="68"/>
      <c r="M817" s="68"/>
      <c r="N817" s="68"/>
      <c r="O817" s="68"/>
      <c r="P817" s="68"/>
      <c r="Q817" s="68"/>
      <c r="R817" s="68"/>
      <c r="S817" s="68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</row>
    <row r="818" spans="1:213" s="75" customFormat="1" x14ac:dyDescent="0.25">
      <c r="A818" s="1"/>
      <c r="B818" s="76"/>
      <c r="C818" s="76"/>
      <c r="D818" s="77"/>
      <c r="F818" s="78"/>
      <c r="G818" s="79"/>
      <c r="H818" s="74"/>
      <c r="I818" s="68"/>
      <c r="J818" s="68"/>
      <c r="K818" s="68"/>
      <c r="L818" s="68"/>
      <c r="M818" s="68"/>
      <c r="N818" s="68"/>
      <c r="O818" s="68"/>
      <c r="P818" s="68"/>
      <c r="Q818" s="68"/>
      <c r="R818" s="68"/>
      <c r="S818" s="68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</row>
    <row r="819" spans="1:213" s="75" customFormat="1" x14ac:dyDescent="0.25">
      <c r="A819" s="1"/>
      <c r="B819" s="76"/>
      <c r="C819" s="76"/>
      <c r="D819" s="77"/>
      <c r="F819" s="78"/>
      <c r="G819" s="79"/>
      <c r="H819" s="74"/>
      <c r="I819" s="68"/>
      <c r="J819" s="68"/>
      <c r="K819" s="68"/>
      <c r="L819" s="68"/>
      <c r="M819" s="68"/>
      <c r="N819" s="68"/>
      <c r="O819" s="68"/>
      <c r="P819" s="68"/>
      <c r="Q819" s="68"/>
      <c r="R819" s="68"/>
      <c r="S819" s="68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</row>
    <row r="820" spans="1:213" s="75" customFormat="1" x14ac:dyDescent="0.25">
      <c r="A820" s="1"/>
      <c r="B820" s="76"/>
      <c r="C820" s="76"/>
      <c r="D820" s="77"/>
      <c r="F820" s="78"/>
      <c r="G820" s="79"/>
      <c r="H820" s="74"/>
      <c r="I820" s="68"/>
      <c r="J820" s="68"/>
      <c r="K820" s="68"/>
      <c r="L820" s="68"/>
      <c r="M820" s="68"/>
      <c r="N820" s="68"/>
      <c r="O820" s="68"/>
      <c r="P820" s="68"/>
      <c r="Q820" s="68"/>
      <c r="R820" s="68"/>
      <c r="S820" s="68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</row>
    <row r="821" spans="1:213" s="75" customFormat="1" x14ac:dyDescent="0.25">
      <c r="A821" s="1"/>
      <c r="B821" s="76"/>
      <c r="C821" s="76"/>
      <c r="D821" s="77"/>
      <c r="F821" s="78"/>
      <c r="G821" s="79"/>
      <c r="H821" s="74"/>
      <c r="I821" s="68"/>
      <c r="J821" s="68"/>
      <c r="K821" s="68"/>
      <c r="L821" s="68"/>
      <c r="M821" s="68"/>
      <c r="N821" s="68"/>
      <c r="O821" s="68"/>
      <c r="P821" s="68"/>
      <c r="Q821" s="68"/>
      <c r="R821" s="68"/>
      <c r="S821" s="68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</row>
    <row r="822" spans="1:213" s="75" customFormat="1" x14ac:dyDescent="0.25">
      <c r="A822" s="1"/>
      <c r="B822" s="76"/>
      <c r="C822" s="76"/>
      <c r="D822" s="77"/>
      <c r="F822" s="78"/>
      <c r="G822" s="79"/>
      <c r="H822" s="74"/>
      <c r="I822" s="68"/>
      <c r="J822" s="68"/>
      <c r="K822" s="68"/>
      <c r="L822" s="68"/>
      <c r="M822" s="68"/>
      <c r="N822" s="68"/>
      <c r="O822" s="68"/>
      <c r="P822" s="68"/>
      <c r="Q822" s="68"/>
      <c r="R822" s="68"/>
      <c r="S822" s="68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</row>
    <row r="823" spans="1:213" s="75" customFormat="1" x14ac:dyDescent="0.25">
      <c r="A823" s="1"/>
      <c r="B823" s="76"/>
      <c r="C823" s="76"/>
      <c r="D823" s="77"/>
      <c r="F823" s="78"/>
      <c r="G823" s="79"/>
      <c r="H823" s="74"/>
      <c r="I823" s="68"/>
      <c r="J823" s="68"/>
      <c r="K823" s="68"/>
      <c r="L823" s="68"/>
      <c r="M823" s="68"/>
      <c r="N823" s="68"/>
      <c r="O823" s="68"/>
      <c r="P823" s="68"/>
      <c r="Q823" s="68"/>
      <c r="R823" s="68"/>
      <c r="S823" s="68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</row>
    <row r="824" spans="1:213" s="75" customFormat="1" x14ac:dyDescent="0.25">
      <c r="A824" s="1"/>
      <c r="B824" s="76"/>
      <c r="C824" s="76"/>
      <c r="D824" s="77"/>
      <c r="F824" s="78"/>
      <c r="G824" s="79"/>
      <c r="H824" s="74"/>
      <c r="I824" s="68"/>
      <c r="J824" s="68"/>
      <c r="K824" s="68"/>
      <c r="L824" s="68"/>
      <c r="M824" s="68"/>
      <c r="N824" s="68"/>
      <c r="O824" s="68"/>
      <c r="P824" s="68"/>
      <c r="Q824" s="68"/>
      <c r="R824" s="68"/>
      <c r="S824" s="68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</row>
    <row r="825" spans="1:213" s="75" customFormat="1" x14ac:dyDescent="0.25">
      <c r="A825" s="1"/>
      <c r="B825" s="76"/>
      <c r="C825" s="76"/>
      <c r="D825" s="77"/>
      <c r="F825" s="78"/>
      <c r="G825" s="79"/>
      <c r="H825" s="74"/>
      <c r="I825" s="68"/>
      <c r="J825" s="68"/>
      <c r="K825" s="68"/>
      <c r="L825" s="68"/>
      <c r="M825" s="68"/>
      <c r="N825" s="68"/>
      <c r="O825" s="68"/>
      <c r="P825" s="68"/>
      <c r="Q825" s="68"/>
      <c r="R825" s="68"/>
      <c r="S825" s="68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</row>
    <row r="826" spans="1:213" s="75" customFormat="1" x14ac:dyDescent="0.25">
      <c r="A826" s="1"/>
      <c r="B826" s="76"/>
      <c r="C826" s="76"/>
      <c r="D826" s="77"/>
      <c r="F826" s="78"/>
      <c r="G826" s="79"/>
      <c r="H826" s="74"/>
      <c r="I826" s="68"/>
      <c r="J826" s="68"/>
      <c r="K826" s="68"/>
      <c r="L826" s="68"/>
      <c r="M826" s="68"/>
      <c r="N826" s="68"/>
      <c r="O826" s="68"/>
      <c r="P826" s="68"/>
      <c r="Q826" s="68"/>
      <c r="R826" s="68"/>
      <c r="S826" s="68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</row>
    <row r="827" spans="1:213" s="75" customFormat="1" x14ac:dyDescent="0.25">
      <c r="A827" s="1"/>
      <c r="B827" s="76"/>
      <c r="C827" s="76"/>
      <c r="D827" s="77"/>
      <c r="F827" s="78"/>
      <c r="G827" s="79"/>
      <c r="H827" s="74"/>
      <c r="I827" s="68"/>
      <c r="J827" s="68"/>
      <c r="K827" s="68"/>
      <c r="L827" s="68"/>
      <c r="M827" s="68"/>
      <c r="N827" s="68"/>
      <c r="O827" s="68"/>
      <c r="P827" s="68"/>
      <c r="Q827" s="68"/>
      <c r="R827" s="68"/>
      <c r="S827" s="68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</row>
    <row r="828" spans="1:213" s="75" customFormat="1" x14ac:dyDescent="0.25">
      <c r="A828" s="1"/>
      <c r="B828" s="76"/>
      <c r="C828" s="76"/>
      <c r="D828" s="77"/>
      <c r="F828" s="78"/>
      <c r="G828" s="79"/>
      <c r="H828" s="74"/>
      <c r="I828" s="68"/>
      <c r="J828" s="68"/>
      <c r="K828" s="68"/>
      <c r="L828" s="68"/>
      <c r="M828" s="68"/>
      <c r="N828" s="68"/>
      <c r="O828" s="68"/>
      <c r="P828" s="68"/>
      <c r="Q828" s="68"/>
      <c r="R828" s="68"/>
      <c r="S828" s="68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</row>
    <row r="829" spans="1:213" s="75" customFormat="1" x14ac:dyDescent="0.25">
      <c r="A829" s="1"/>
      <c r="B829" s="76"/>
      <c r="C829" s="76"/>
      <c r="D829" s="77"/>
      <c r="F829" s="78"/>
      <c r="G829" s="79"/>
      <c r="H829" s="74"/>
      <c r="I829" s="68"/>
      <c r="J829" s="68"/>
      <c r="K829" s="68"/>
      <c r="L829" s="68"/>
      <c r="M829" s="68"/>
      <c r="N829" s="68"/>
      <c r="O829" s="68"/>
      <c r="P829" s="68"/>
      <c r="Q829" s="68"/>
      <c r="R829" s="68"/>
      <c r="S829" s="68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</row>
    <row r="830" spans="1:213" s="75" customFormat="1" x14ac:dyDescent="0.25">
      <c r="A830" s="1"/>
      <c r="B830" s="76"/>
      <c r="C830" s="76"/>
      <c r="D830" s="77"/>
      <c r="F830" s="78"/>
      <c r="G830" s="79"/>
      <c r="H830" s="74"/>
      <c r="I830" s="68"/>
      <c r="J830" s="68"/>
      <c r="K830" s="68"/>
      <c r="L830" s="68"/>
      <c r="M830" s="68"/>
      <c r="N830" s="68"/>
      <c r="O830" s="68"/>
      <c r="P830" s="68"/>
      <c r="Q830" s="68"/>
      <c r="R830" s="68"/>
      <c r="S830" s="68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</row>
    <row r="831" spans="1:213" s="75" customFormat="1" x14ac:dyDescent="0.25">
      <c r="A831" s="1"/>
      <c r="B831" s="76"/>
      <c r="C831" s="76"/>
      <c r="D831" s="77"/>
      <c r="F831" s="78"/>
      <c r="G831" s="79"/>
      <c r="H831" s="74"/>
      <c r="I831" s="68"/>
      <c r="J831" s="68"/>
      <c r="K831" s="68"/>
      <c r="L831" s="68"/>
      <c r="M831" s="68"/>
      <c r="N831" s="68"/>
      <c r="O831" s="68"/>
      <c r="P831" s="68"/>
      <c r="Q831" s="68"/>
      <c r="R831" s="68"/>
      <c r="S831" s="68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</row>
    <row r="832" spans="1:213" s="75" customFormat="1" x14ac:dyDescent="0.25">
      <c r="A832" s="1"/>
      <c r="B832" s="76"/>
      <c r="C832" s="76"/>
      <c r="D832" s="77"/>
      <c r="F832" s="78"/>
      <c r="G832" s="79"/>
      <c r="H832" s="74"/>
      <c r="I832" s="68"/>
      <c r="J832" s="68"/>
      <c r="K832" s="68"/>
      <c r="L832" s="68"/>
      <c r="M832" s="68"/>
      <c r="N832" s="68"/>
      <c r="O832" s="68"/>
      <c r="P832" s="68"/>
      <c r="Q832" s="68"/>
      <c r="R832" s="68"/>
      <c r="S832" s="68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</row>
    <row r="833" spans="1:213" s="75" customFormat="1" x14ac:dyDescent="0.25">
      <c r="A833" s="1"/>
      <c r="B833" s="76"/>
      <c r="C833" s="76"/>
      <c r="D833" s="77"/>
      <c r="F833" s="78"/>
      <c r="G833" s="79"/>
      <c r="H833" s="74"/>
      <c r="I833" s="68"/>
      <c r="J833" s="68"/>
      <c r="K833" s="68"/>
      <c r="L833" s="68"/>
      <c r="M833" s="68"/>
      <c r="N833" s="68"/>
      <c r="O833" s="68"/>
      <c r="P833" s="68"/>
      <c r="Q833" s="68"/>
      <c r="R833" s="68"/>
      <c r="S833" s="68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</row>
    <row r="834" spans="1:213" s="75" customFormat="1" x14ac:dyDescent="0.25">
      <c r="A834" s="1"/>
      <c r="B834" s="76"/>
      <c r="C834" s="76"/>
      <c r="D834" s="77"/>
      <c r="F834" s="78"/>
      <c r="G834" s="79"/>
      <c r="H834" s="74"/>
      <c r="I834" s="68"/>
      <c r="J834" s="68"/>
      <c r="K834" s="68"/>
      <c r="L834" s="68"/>
      <c r="M834" s="68"/>
      <c r="N834" s="68"/>
      <c r="O834" s="68"/>
      <c r="P834" s="68"/>
      <c r="Q834" s="68"/>
      <c r="R834" s="68"/>
      <c r="S834" s="68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</row>
    <row r="835" spans="1:213" s="75" customFormat="1" x14ac:dyDescent="0.25">
      <c r="A835" s="1"/>
      <c r="B835" s="76"/>
      <c r="C835" s="76"/>
      <c r="D835" s="77"/>
      <c r="F835" s="78"/>
      <c r="G835" s="79"/>
      <c r="H835" s="74"/>
      <c r="I835" s="68"/>
      <c r="J835" s="68"/>
      <c r="K835" s="68"/>
      <c r="L835" s="68"/>
      <c r="M835" s="68"/>
      <c r="N835" s="68"/>
      <c r="O835" s="68"/>
      <c r="P835" s="68"/>
      <c r="Q835" s="68"/>
      <c r="R835" s="68"/>
      <c r="S835" s="68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</row>
    <row r="836" spans="1:213" s="75" customFormat="1" x14ac:dyDescent="0.25">
      <c r="A836" s="1"/>
      <c r="B836" s="76"/>
      <c r="C836" s="76"/>
      <c r="D836" s="77"/>
      <c r="F836" s="78"/>
      <c r="G836" s="79"/>
      <c r="H836" s="74"/>
      <c r="I836" s="68"/>
      <c r="J836" s="68"/>
      <c r="K836" s="68"/>
      <c r="L836" s="68"/>
      <c r="M836" s="68"/>
      <c r="N836" s="68"/>
      <c r="O836" s="68"/>
      <c r="P836" s="68"/>
      <c r="Q836" s="68"/>
      <c r="R836" s="68"/>
      <c r="S836" s="68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</row>
    <row r="837" spans="1:213" s="75" customFormat="1" x14ac:dyDescent="0.25">
      <c r="A837" s="1"/>
      <c r="B837" s="76"/>
      <c r="C837" s="76"/>
      <c r="D837" s="77"/>
      <c r="F837" s="78"/>
      <c r="G837" s="79"/>
      <c r="H837" s="74"/>
      <c r="I837" s="68"/>
      <c r="J837" s="68"/>
      <c r="K837" s="68"/>
      <c r="L837" s="68"/>
      <c r="M837" s="68"/>
      <c r="N837" s="68"/>
      <c r="O837" s="68"/>
      <c r="P837" s="68"/>
      <c r="Q837" s="68"/>
      <c r="R837" s="68"/>
      <c r="S837" s="68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</row>
    <row r="838" spans="1:213" s="75" customFormat="1" x14ac:dyDescent="0.25">
      <c r="A838" s="1"/>
      <c r="B838" s="76"/>
      <c r="C838" s="76"/>
      <c r="D838" s="77"/>
      <c r="F838" s="78"/>
      <c r="G838" s="79"/>
      <c r="H838" s="74"/>
      <c r="I838" s="68"/>
      <c r="J838" s="68"/>
      <c r="K838" s="68"/>
      <c r="L838" s="68"/>
      <c r="M838" s="68"/>
      <c r="N838" s="68"/>
      <c r="O838" s="68"/>
      <c r="P838" s="68"/>
      <c r="Q838" s="68"/>
      <c r="R838" s="68"/>
      <c r="S838" s="68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</row>
    <row r="839" spans="1:213" s="75" customFormat="1" x14ac:dyDescent="0.25">
      <c r="A839" s="1"/>
      <c r="B839" s="76"/>
      <c r="C839" s="76"/>
      <c r="D839" s="77"/>
      <c r="F839" s="78"/>
      <c r="G839" s="79"/>
      <c r="H839" s="74"/>
      <c r="I839" s="68"/>
      <c r="J839" s="68"/>
      <c r="K839" s="68"/>
      <c r="L839" s="68"/>
      <c r="M839" s="68"/>
      <c r="N839" s="68"/>
      <c r="O839" s="68"/>
      <c r="P839" s="68"/>
      <c r="Q839" s="68"/>
      <c r="R839" s="68"/>
      <c r="S839" s="68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</row>
    <row r="840" spans="1:213" s="75" customFormat="1" x14ac:dyDescent="0.25">
      <c r="A840" s="1"/>
      <c r="B840" s="76"/>
      <c r="C840" s="76"/>
      <c r="D840" s="77"/>
      <c r="F840" s="78"/>
      <c r="G840" s="79"/>
      <c r="H840" s="74"/>
      <c r="I840" s="68"/>
      <c r="J840" s="68"/>
      <c r="K840" s="68"/>
      <c r="L840" s="68"/>
      <c r="M840" s="68"/>
      <c r="N840" s="68"/>
      <c r="O840" s="68"/>
      <c r="P840" s="68"/>
      <c r="Q840" s="68"/>
      <c r="R840" s="68"/>
      <c r="S840" s="68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</row>
    <row r="841" spans="1:213" s="75" customFormat="1" x14ac:dyDescent="0.25">
      <c r="A841" s="1"/>
      <c r="B841" s="76"/>
      <c r="C841" s="76"/>
      <c r="D841" s="77"/>
      <c r="F841" s="78"/>
      <c r="G841" s="79"/>
      <c r="H841" s="74"/>
      <c r="I841" s="68"/>
      <c r="J841" s="68"/>
      <c r="K841" s="68"/>
      <c r="L841" s="68"/>
      <c r="M841" s="68"/>
      <c r="N841" s="68"/>
      <c r="O841" s="68"/>
      <c r="P841" s="68"/>
      <c r="Q841" s="68"/>
      <c r="R841" s="68"/>
      <c r="S841" s="68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</row>
    <row r="842" spans="1:213" s="75" customFormat="1" x14ac:dyDescent="0.25">
      <c r="A842" s="1"/>
      <c r="B842" s="76"/>
      <c r="C842" s="76"/>
      <c r="D842" s="77"/>
      <c r="F842" s="78"/>
      <c r="G842" s="79"/>
      <c r="H842" s="74"/>
      <c r="I842" s="68"/>
      <c r="J842" s="68"/>
      <c r="K842" s="68"/>
      <c r="L842" s="68"/>
      <c r="M842" s="68"/>
      <c r="N842" s="68"/>
      <c r="O842" s="68"/>
      <c r="P842" s="68"/>
      <c r="Q842" s="68"/>
      <c r="R842" s="68"/>
      <c r="S842" s="68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</row>
    <row r="843" spans="1:213" s="75" customFormat="1" x14ac:dyDescent="0.25">
      <c r="A843" s="1"/>
      <c r="B843" s="76"/>
      <c r="C843" s="76"/>
      <c r="D843" s="77"/>
      <c r="F843" s="78"/>
      <c r="G843" s="79"/>
      <c r="H843" s="74"/>
      <c r="I843" s="68"/>
      <c r="J843" s="68"/>
      <c r="K843" s="68"/>
      <c r="L843" s="68"/>
      <c r="M843" s="68"/>
      <c r="N843" s="68"/>
      <c r="O843" s="68"/>
      <c r="P843" s="68"/>
      <c r="Q843" s="68"/>
      <c r="R843" s="68"/>
      <c r="S843" s="68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</row>
    <row r="844" spans="1:213" s="75" customFormat="1" x14ac:dyDescent="0.25">
      <c r="A844" s="1"/>
      <c r="B844" s="76"/>
      <c r="C844" s="76"/>
      <c r="D844" s="77"/>
      <c r="F844" s="78"/>
      <c r="G844" s="79"/>
      <c r="H844" s="74"/>
      <c r="I844" s="68"/>
      <c r="J844" s="68"/>
      <c r="K844" s="68"/>
      <c r="L844" s="68"/>
      <c r="M844" s="68"/>
      <c r="N844" s="68"/>
      <c r="O844" s="68"/>
      <c r="P844" s="68"/>
      <c r="Q844" s="68"/>
      <c r="R844" s="68"/>
      <c r="S844" s="68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</row>
    <row r="845" spans="1:213" s="75" customFormat="1" x14ac:dyDescent="0.25">
      <c r="A845" s="1"/>
      <c r="B845" s="76"/>
      <c r="C845" s="76"/>
      <c r="D845" s="77"/>
      <c r="F845" s="78"/>
      <c r="G845" s="79"/>
      <c r="H845" s="74"/>
      <c r="I845" s="68"/>
      <c r="J845" s="68"/>
      <c r="K845" s="68"/>
      <c r="L845" s="68"/>
      <c r="M845" s="68"/>
      <c r="N845" s="68"/>
      <c r="O845" s="68"/>
      <c r="P845" s="68"/>
      <c r="Q845" s="68"/>
      <c r="R845" s="68"/>
      <c r="S845" s="68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</row>
    <row r="846" spans="1:213" s="75" customFormat="1" x14ac:dyDescent="0.25">
      <c r="A846" s="1"/>
      <c r="B846" s="76"/>
      <c r="C846" s="76"/>
      <c r="D846" s="77"/>
      <c r="F846" s="78"/>
      <c r="G846" s="79"/>
      <c r="H846" s="74"/>
      <c r="I846" s="68"/>
      <c r="J846" s="68"/>
      <c r="K846" s="68"/>
      <c r="L846" s="68"/>
      <c r="M846" s="68"/>
      <c r="N846" s="68"/>
      <c r="O846" s="68"/>
      <c r="P846" s="68"/>
      <c r="Q846" s="68"/>
      <c r="R846" s="68"/>
      <c r="S846" s="68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</row>
    <row r="847" spans="1:213" s="75" customFormat="1" x14ac:dyDescent="0.25">
      <c r="A847" s="1"/>
      <c r="B847" s="76"/>
      <c r="C847" s="76"/>
      <c r="D847" s="77"/>
      <c r="F847" s="78"/>
      <c r="G847" s="79"/>
      <c r="H847" s="74"/>
      <c r="I847" s="68"/>
      <c r="J847" s="68"/>
      <c r="K847" s="68"/>
      <c r="L847" s="68"/>
      <c r="M847" s="68"/>
      <c r="N847" s="68"/>
      <c r="O847" s="68"/>
      <c r="P847" s="68"/>
      <c r="Q847" s="68"/>
      <c r="R847" s="68"/>
      <c r="S847" s="68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</row>
    <row r="848" spans="1:213" s="75" customFormat="1" x14ac:dyDescent="0.25">
      <c r="A848" s="1"/>
      <c r="B848" s="76"/>
      <c r="C848" s="76"/>
      <c r="D848" s="77"/>
      <c r="F848" s="78"/>
      <c r="G848" s="79"/>
      <c r="H848" s="74"/>
      <c r="I848" s="68"/>
      <c r="J848" s="68"/>
      <c r="K848" s="68"/>
      <c r="L848" s="68"/>
      <c r="M848" s="68"/>
      <c r="N848" s="68"/>
      <c r="O848" s="68"/>
      <c r="P848" s="68"/>
      <c r="Q848" s="68"/>
      <c r="R848" s="68"/>
      <c r="S848" s="68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</row>
    <row r="849" spans="1:213" s="75" customFormat="1" x14ac:dyDescent="0.25">
      <c r="A849" s="1"/>
      <c r="B849" s="76"/>
      <c r="C849" s="76"/>
      <c r="D849" s="77"/>
      <c r="F849" s="78"/>
      <c r="G849" s="79"/>
      <c r="H849" s="74"/>
      <c r="I849" s="68"/>
      <c r="J849" s="68"/>
      <c r="K849" s="68"/>
      <c r="L849" s="68"/>
      <c r="M849" s="68"/>
      <c r="N849" s="68"/>
      <c r="O849" s="68"/>
      <c r="P849" s="68"/>
      <c r="Q849" s="68"/>
      <c r="R849" s="68"/>
      <c r="S849" s="68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</row>
    <row r="850" spans="1:213" s="75" customFormat="1" x14ac:dyDescent="0.25">
      <c r="A850" s="1"/>
      <c r="B850" s="76"/>
      <c r="C850" s="76"/>
      <c r="D850" s="77"/>
      <c r="F850" s="78"/>
      <c r="G850" s="79"/>
      <c r="H850" s="74"/>
      <c r="I850" s="68"/>
      <c r="J850" s="68"/>
      <c r="K850" s="68"/>
      <c r="L850" s="68"/>
      <c r="M850" s="68"/>
      <c r="N850" s="68"/>
      <c r="O850" s="68"/>
      <c r="P850" s="68"/>
      <c r="Q850" s="68"/>
      <c r="R850" s="68"/>
      <c r="S850" s="68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</row>
    <row r="851" spans="1:213" s="75" customFormat="1" x14ac:dyDescent="0.25">
      <c r="A851" s="1"/>
      <c r="B851" s="76"/>
      <c r="C851" s="76"/>
      <c r="D851" s="77"/>
      <c r="F851" s="78"/>
      <c r="G851" s="79"/>
      <c r="H851" s="74"/>
      <c r="I851" s="68"/>
      <c r="J851" s="68"/>
      <c r="K851" s="68"/>
      <c r="L851" s="68"/>
      <c r="M851" s="68"/>
      <c r="N851" s="68"/>
      <c r="O851" s="68"/>
      <c r="P851" s="68"/>
      <c r="Q851" s="68"/>
      <c r="R851" s="68"/>
      <c r="S851" s="68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</row>
    <row r="852" spans="1:213" s="75" customFormat="1" x14ac:dyDescent="0.25">
      <c r="A852" s="1"/>
      <c r="B852" s="76"/>
      <c r="C852" s="76"/>
      <c r="D852" s="77"/>
      <c r="F852" s="78"/>
      <c r="G852" s="79"/>
      <c r="H852" s="74"/>
      <c r="I852" s="68"/>
      <c r="J852" s="68"/>
      <c r="K852" s="68"/>
      <c r="L852" s="68"/>
      <c r="M852" s="68"/>
      <c r="N852" s="68"/>
      <c r="O852" s="68"/>
      <c r="P852" s="68"/>
      <c r="Q852" s="68"/>
      <c r="R852" s="68"/>
      <c r="S852" s="68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</row>
    <row r="853" spans="1:213" s="75" customFormat="1" x14ac:dyDescent="0.25">
      <c r="A853" s="1"/>
      <c r="B853" s="76"/>
      <c r="C853" s="76"/>
      <c r="D853" s="77"/>
      <c r="F853" s="78"/>
      <c r="G853" s="79"/>
      <c r="H853" s="74"/>
      <c r="I853" s="68"/>
      <c r="J853" s="68"/>
      <c r="K853" s="68"/>
      <c r="L853" s="68"/>
      <c r="M853" s="68"/>
      <c r="N853" s="68"/>
      <c r="O853" s="68"/>
      <c r="P853" s="68"/>
      <c r="Q853" s="68"/>
      <c r="R853" s="68"/>
      <c r="S853" s="68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</row>
    <row r="854" spans="1:213" s="75" customFormat="1" x14ac:dyDescent="0.25">
      <c r="A854" s="1"/>
      <c r="B854" s="76"/>
      <c r="C854" s="76"/>
      <c r="D854" s="77"/>
      <c r="F854" s="78"/>
      <c r="G854" s="79"/>
      <c r="H854" s="74"/>
      <c r="I854" s="68"/>
      <c r="J854" s="68"/>
      <c r="K854" s="68"/>
      <c r="L854" s="68"/>
      <c r="M854" s="68"/>
      <c r="N854" s="68"/>
      <c r="O854" s="68"/>
      <c r="P854" s="68"/>
      <c r="Q854" s="68"/>
      <c r="R854" s="68"/>
      <c r="S854" s="68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</row>
    <row r="855" spans="1:213" s="75" customFormat="1" x14ac:dyDescent="0.25">
      <c r="A855" s="1"/>
      <c r="B855" s="76"/>
      <c r="C855" s="76"/>
      <c r="D855" s="77"/>
      <c r="F855" s="78"/>
      <c r="G855" s="79"/>
      <c r="H855" s="74"/>
      <c r="I855" s="68"/>
      <c r="J855" s="68"/>
      <c r="K855" s="68"/>
      <c r="L855" s="68"/>
      <c r="M855" s="68"/>
      <c r="N855" s="68"/>
      <c r="O855" s="68"/>
      <c r="P855" s="68"/>
      <c r="Q855" s="68"/>
      <c r="R855" s="68"/>
      <c r="S855" s="68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</row>
    <row r="856" spans="1:213" s="75" customFormat="1" x14ac:dyDescent="0.25">
      <c r="A856" s="1"/>
      <c r="B856" s="76"/>
      <c r="C856" s="76"/>
      <c r="D856" s="77"/>
      <c r="F856" s="78"/>
      <c r="G856" s="79"/>
      <c r="H856" s="74"/>
      <c r="I856" s="68"/>
      <c r="J856" s="68"/>
      <c r="K856" s="68"/>
      <c r="L856" s="68"/>
      <c r="M856" s="68"/>
      <c r="N856" s="68"/>
      <c r="O856" s="68"/>
      <c r="P856" s="68"/>
      <c r="Q856" s="68"/>
      <c r="R856" s="68"/>
      <c r="S856" s="68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</row>
    <row r="857" spans="1:213" s="75" customFormat="1" x14ac:dyDescent="0.25">
      <c r="A857" s="1"/>
      <c r="B857" s="76"/>
      <c r="C857" s="76"/>
      <c r="D857" s="77"/>
      <c r="F857" s="78"/>
      <c r="G857" s="79"/>
      <c r="H857" s="74"/>
      <c r="I857" s="68"/>
      <c r="J857" s="68"/>
      <c r="K857" s="68"/>
      <c r="L857" s="68"/>
      <c r="M857" s="68"/>
      <c r="N857" s="68"/>
      <c r="O857" s="68"/>
      <c r="P857" s="68"/>
      <c r="Q857" s="68"/>
      <c r="R857" s="68"/>
      <c r="S857" s="68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</row>
    <row r="858" spans="1:213" s="75" customFormat="1" x14ac:dyDescent="0.25">
      <c r="A858" s="1"/>
      <c r="B858" s="76"/>
      <c r="C858" s="76"/>
      <c r="D858" s="77"/>
      <c r="F858" s="78"/>
      <c r="G858" s="79"/>
      <c r="H858" s="74"/>
      <c r="I858" s="68"/>
      <c r="J858" s="68"/>
      <c r="K858" s="68"/>
      <c r="L858" s="68"/>
      <c r="M858" s="68"/>
      <c r="N858" s="68"/>
      <c r="O858" s="68"/>
      <c r="P858" s="68"/>
      <c r="Q858" s="68"/>
      <c r="R858" s="68"/>
      <c r="S858" s="68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</row>
    <row r="859" spans="1:213" s="75" customFormat="1" x14ac:dyDescent="0.25">
      <c r="A859" s="1"/>
      <c r="B859" s="76"/>
      <c r="C859" s="76"/>
      <c r="D859" s="77"/>
      <c r="F859" s="78"/>
      <c r="G859" s="79"/>
      <c r="H859" s="74"/>
      <c r="I859" s="68"/>
      <c r="J859" s="68"/>
      <c r="K859" s="68"/>
      <c r="L859" s="68"/>
      <c r="M859" s="68"/>
      <c r="N859" s="68"/>
      <c r="O859" s="68"/>
      <c r="P859" s="68"/>
      <c r="Q859" s="68"/>
      <c r="R859" s="68"/>
      <c r="S859" s="68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</row>
    <row r="860" spans="1:213" s="75" customFormat="1" x14ac:dyDescent="0.25">
      <c r="A860" s="1"/>
      <c r="B860" s="76"/>
      <c r="C860" s="76"/>
      <c r="D860" s="77"/>
      <c r="F860" s="78"/>
      <c r="G860" s="79"/>
      <c r="H860" s="74"/>
      <c r="I860" s="68"/>
      <c r="J860" s="68"/>
      <c r="K860" s="68"/>
      <c r="L860" s="68"/>
      <c r="M860" s="68"/>
      <c r="N860" s="68"/>
      <c r="O860" s="68"/>
      <c r="P860" s="68"/>
      <c r="Q860" s="68"/>
      <c r="R860" s="68"/>
      <c r="S860" s="68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</row>
    <row r="861" spans="1:213" s="75" customFormat="1" x14ac:dyDescent="0.25">
      <c r="A861" s="1"/>
      <c r="B861" s="76"/>
      <c r="C861" s="76"/>
      <c r="D861" s="77"/>
      <c r="F861" s="78"/>
      <c r="G861" s="79"/>
      <c r="H861" s="74"/>
      <c r="I861" s="68"/>
      <c r="J861" s="68"/>
      <c r="K861" s="68"/>
      <c r="L861" s="68"/>
      <c r="M861" s="68"/>
      <c r="N861" s="68"/>
      <c r="O861" s="68"/>
      <c r="P861" s="68"/>
      <c r="Q861" s="68"/>
      <c r="R861" s="68"/>
      <c r="S861" s="68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</row>
    <row r="862" spans="1:213" s="75" customFormat="1" x14ac:dyDescent="0.25">
      <c r="A862" s="1"/>
      <c r="B862" s="76"/>
      <c r="C862" s="76"/>
      <c r="D862" s="77"/>
      <c r="F862" s="78"/>
      <c r="G862" s="79"/>
      <c r="H862" s="74"/>
      <c r="I862" s="68"/>
      <c r="J862" s="68"/>
      <c r="K862" s="68"/>
      <c r="L862" s="68"/>
      <c r="M862" s="68"/>
      <c r="N862" s="68"/>
      <c r="O862" s="68"/>
      <c r="P862" s="68"/>
      <c r="Q862" s="68"/>
      <c r="R862" s="68"/>
      <c r="S862" s="68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</row>
    <row r="863" spans="1:213" s="75" customFormat="1" x14ac:dyDescent="0.25">
      <c r="A863" s="1"/>
      <c r="B863" s="76"/>
      <c r="C863" s="76"/>
      <c r="D863" s="77"/>
      <c r="F863" s="78"/>
      <c r="G863" s="79"/>
      <c r="H863" s="74"/>
      <c r="I863" s="68"/>
      <c r="J863" s="68"/>
      <c r="K863" s="68"/>
      <c r="L863" s="68"/>
      <c r="M863" s="68"/>
      <c r="N863" s="68"/>
      <c r="O863" s="68"/>
      <c r="P863" s="68"/>
      <c r="Q863" s="68"/>
      <c r="R863" s="68"/>
      <c r="S863" s="68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</row>
    <row r="864" spans="1:213" s="75" customFormat="1" x14ac:dyDescent="0.25">
      <c r="A864" s="1"/>
      <c r="B864" s="76"/>
      <c r="C864" s="76"/>
      <c r="D864" s="77"/>
      <c r="F864" s="78"/>
      <c r="G864" s="79"/>
      <c r="H864" s="74"/>
      <c r="I864" s="68"/>
      <c r="J864" s="68"/>
      <c r="K864" s="68"/>
      <c r="L864" s="68"/>
      <c r="M864" s="68"/>
      <c r="N864" s="68"/>
      <c r="O864" s="68"/>
      <c r="P864" s="68"/>
      <c r="Q864" s="68"/>
      <c r="R864" s="68"/>
      <c r="S864" s="68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</row>
    <row r="865" spans="1:213" s="75" customFormat="1" x14ac:dyDescent="0.25">
      <c r="A865" s="1"/>
      <c r="B865" s="76"/>
      <c r="C865" s="76"/>
      <c r="D865" s="77"/>
      <c r="F865" s="78"/>
      <c r="G865" s="79"/>
      <c r="H865" s="74"/>
      <c r="I865" s="68"/>
      <c r="J865" s="68"/>
      <c r="K865" s="68"/>
      <c r="L865" s="68"/>
      <c r="M865" s="68"/>
      <c r="N865" s="68"/>
      <c r="O865" s="68"/>
      <c r="P865" s="68"/>
      <c r="Q865" s="68"/>
      <c r="R865" s="68"/>
      <c r="S865" s="68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</row>
    <row r="866" spans="1:213" s="75" customFormat="1" x14ac:dyDescent="0.25">
      <c r="A866" s="1"/>
      <c r="B866" s="76"/>
      <c r="C866" s="76"/>
      <c r="D866" s="77"/>
      <c r="F866" s="78"/>
      <c r="G866" s="79"/>
      <c r="H866" s="74"/>
      <c r="I866" s="68"/>
      <c r="J866" s="68"/>
      <c r="K866" s="68"/>
      <c r="L866" s="68"/>
      <c r="M866" s="68"/>
      <c r="N866" s="68"/>
      <c r="O866" s="68"/>
      <c r="P866" s="68"/>
      <c r="Q866" s="68"/>
      <c r="R866" s="68"/>
      <c r="S866" s="68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</row>
    <row r="867" spans="1:213" s="75" customFormat="1" x14ac:dyDescent="0.25">
      <c r="A867" s="1"/>
      <c r="B867" s="76"/>
      <c r="C867" s="76"/>
      <c r="D867" s="77"/>
      <c r="F867" s="78"/>
      <c r="G867" s="79"/>
      <c r="H867" s="74"/>
      <c r="I867" s="68"/>
      <c r="J867" s="68"/>
      <c r="K867" s="68"/>
      <c r="L867" s="68"/>
      <c r="M867" s="68"/>
      <c r="N867" s="68"/>
      <c r="O867" s="68"/>
      <c r="P867" s="68"/>
      <c r="Q867" s="68"/>
      <c r="R867" s="68"/>
      <c r="S867" s="68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</row>
    <row r="868" spans="1:213" s="75" customFormat="1" x14ac:dyDescent="0.25">
      <c r="A868" s="1"/>
      <c r="B868" s="76"/>
      <c r="C868" s="76"/>
      <c r="D868" s="77"/>
      <c r="F868" s="78"/>
      <c r="G868" s="79"/>
      <c r="H868" s="74"/>
      <c r="I868" s="68"/>
      <c r="J868" s="68"/>
      <c r="K868" s="68"/>
      <c r="L868" s="68"/>
      <c r="M868" s="68"/>
      <c r="N868" s="68"/>
      <c r="O868" s="68"/>
      <c r="P868" s="68"/>
      <c r="Q868" s="68"/>
      <c r="R868" s="68"/>
      <c r="S868" s="68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</row>
    <row r="869" spans="1:213" s="75" customFormat="1" x14ac:dyDescent="0.25">
      <c r="A869" s="1"/>
      <c r="B869" s="76"/>
      <c r="C869" s="76"/>
      <c r="D869" s="77"/>
      <c r="F869" s="78"/>
      <c r="G869" s="79"/>
      <c r="H869" s="74"/>
      <c r="I869" s="68"/>
      <c r="J869" s="68"/>
      <c r="K869" s="68"/>
      <c r="L869" s="68"/>
      <c r="M869" s="68"/>
      <c r="N869" s="68"/>
      <c r="O869" s="68"/>
      <c r="P869" s="68"/>
      <c r="Q869" s="68"/>
      <c r="R869" s="68"/>
      <c r="S869" s="68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</row>
    <row r="870" spans="1:213" s="75" customFormat="1" x14ac:dyDescent="0.25">
      <c r="A870" s="1"/>
      <c r="B870" s="76"/>
      <c r="C870" s="76"/>
      <c r="D870" s="77"/>
      <c r="F870" s="78"/>
      <c r="G870" s="79"/>
      <c r="H870" s="74"/>
      <c r="I870" s="68"/>
      <c r="J870" s="68"/>
      <c r="K870" s="68"/>
      <c r="L870" s="68"/>
      <c r="M870" s="68"/>
      <c r="N870" s="68"/>
      <c r="O870" s="68"/>
      <c r="P870" s="68"/>
      <c r="Q870" s="68"/>
      <c r="R870" s="68"/>
      <c r="S870" s="68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</row>
    <row r="871" spans="1:213" s="75" customFormat="1" x14ac:dyDescent="0.25">
      <c r="A871" s="1"/>
      <c r="B871" s="76"/>
      <c r="C871" s="76"/>
      <c r="D871" s="77"/>
      <c r="F871" s="78"/>
      <c r="G871" s="79"/>
      <c r="H871" s="74"/>
      <c r="I871" s="68"/>
      <c r="J871" s="68"/>
      <c r="K871" s="68"/>
      <c r="L871" s="68"/>
      <c r="M871" s="68"/>
      <c r="N871" s="68"/>
      <c r="O871" s="68"/>
      <c r="P871" s="68"/>
      <c r="Q871" s="68"/>
      <c r="R871" s="68"/>
      <c r="S871" s="68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</row>
    <row r="872" spans="1:213" s="75" customFormat="1" x14ac:dyDescent="0.25">
      <c r="A872" s="1"/>
      <c r="B872" s="76"/>
      <c r="C872" s="76"/>
      <c r="D872" s="77"/>
      <c r="F872" s="78"/>
      <c r="G872" s="79"/>
      <c r="H872" s="74"/>
      <c r="I872" s="68"/>
      <c r="J872" s="68"/>
      <c r="K872" s="68"/>
      <c r="L872" s="68"/>
      <c r="M872" s="68"/>
      <c r="N872" s="68"/>
      <c r="O872" s="68"/>
      <c r="P872" s="68"/>
      <c r="Q872" s="68"/>
      <c r="R872" s="68"/>
      <c r="S872" s="68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</row>
    <row r="873" spans="1:213" s="75" customFormat="1" x14ac:dyDescent="0.25">
      <c r="A873" s="1"/>
      <c r="B873" s="76"/>
      <c r="C873" s="76"/>
      <c r="D873" s="77"/>
      <c r="F873" s="78"/>
      <c r="G873" s="79"/>
      <c r="H873" s="74"/>
      <c r="I873" s="68"/>
      <c r="J873" s="68"/>
      <c r="K873" s="68"/>
      <c r="L873" s="68"/>
      <c r="M873" s="68"/>
      <c r="N873" s="68"/>
      <c r="O873" s="68"/>
      <c r="P873" s="68"/>
      <c r="Q873" s="68"/>
      <c r="R873" s="68"/>
      <c r="S873" s="68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</row>
    <row r="874" spans="1:213" s="75" customFormat="1" x14ac:dyDescent="0.25">
      <c r="A874" s="1"/>
      <c r="B874" s="76"/>
      <c r="C874" s="76"/>
      <c r="D874" s="77"/>
      <c r="F874" s="78"/>
      <c r="G874" s="79"/>
      <c r="H874" s="74"/>
      <c r="I874" s="68"/>
      <c r="J874" s="68"/>
      <c r="K874" s="68"/>
      <c r="L874" s="68"/>
      <c r="M874" s="68"/>
      <c r="N874" s="68"/>
      <c r="O874" s="68"/>
      <c r="P874" s="68"/>
      <c r="Q874" s="68"/>
      <c r="R874" s="68"/>
      <c r="S874" s="68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</row>
    <row r="875" spans="1:213" s="75" customFormat="1" x14ac:dyDescent="0.25">
      <c r="A875" s="1"/>
      <c r="B875" s="76"/>
      <c r="C875" s="76"/>
      <c r="D875" s="77"/>
      <c r="F875" s="78"/>
      <c r="G875" s="79"/>
      <c r="H875" s="74"/>
      <c r="I875" s="68"/>
      <c r="J875" s="68"/>
      <c r="K875" s="68"/>
      <c r="L875" s="68"/>
      <c r="M875" s="68"/>
      <c r="N875" s="68"/>
      <c r="O875" s="68"/>
      <c r="P875" s="68"/>
      <c r="Q875" s="68"/>
      <c r="R875" s="68"/>
      <c r="S875" s="68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</row>
    <row r="876" spans="1:213" s="75" customFormat="1" x14ac:dyDescent="0.25">
      <c r="A876" s="1"/>
      <c r="B876" s="76"/>
      <c r="C876" s="76"/>
      <c r="D876" s="77"/>
      <c r="F876" s="78"/>
      <c r="G876" s="79"/>
      <c r="H876" s="74"/>
      <c r="I876" s="68"/>
      <c r="J876" s="68"/>
      <c r="K876" s="68"/>
      <c r="L876" s="68"/>
      <c r="M876" s="68"/>
      <c r="N876" s="68"/>
      <c r="O876" s="68"/>
      <c r="P876" s="68"/>
      <c r="Q876" s="68"/>
      <c r="R876" s="68"/>
      <c r="S876" s="68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</row>
    <row r="877" spans="1:213" s="75" customFormat="1" x14ac:dyDescent="0.25">
      <c r="A877" s="1"/>
      <c r="B877" s="76"/>
      <c r="C877" s="76"/>
      <c r="D877" s="77"/>
      <c r="F877" s="78"/>
      <c r="G877" s="79"/>
      <c r="H877" s="74"/>
      <c r="I877" s="68"/>
      <c r="J877" s="68"/>
      <c r="K877" s="68"/>
      <c r="L877" s="68"/>
      <c r="M877" s="68"/>
      <c r="N877" s="68"/>
      <c r="O877" s="68"/>
      <c r="P877" s="68"/>
      <c r="Q877" s="68"/>
      <c r="R877" s="68"/>
      <c r="S877" s="68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</row>
    <row r="878" spans="1:213" s="75" customFormat="1" x14ac:dyDescent="0.25">
      <c r="A878" s="1"/>
      <c r="B878" s="76"/>
      <c r="C878" s="76"/>
      <c r="D878" s="77"/>
      <c r="F878" s="78"/>
      <c r="G878" s="79"/>
      <c r="H878" s="74"/>
      <c r="I878" s="68"/>
      <c r="J878" s="68"/>
      <c r="K878" s="68"/>
      <c r="L878" s="68"/>
      <c r="M878" s="68"/>
      <c r="N878" s="68"/>
      <c r="O878" s="68"/>
      <c r="P878" s="68"/>
      <c r="Q878" s="68"/>
      <c r="R878" s="68"/>
      <c r="S878" s="68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</row>
    <row r="879" spans="1:213" s="75" customFormat="1" x14ac:dyDescent="0.25">
      <c r="A879" s="1"/>
      <c r="B879" s="76"/>
      <c r="C879" s="76"/>
      <c r="D879" s="77"/>
      <c r="F879" s="78"/>
      <c r="G879" s="79"/>
      <c r="H879" s="74"/>
      <c r="I879" s="68"/>
      <c r="J879" s="68"/>
      <c r="K879" s="68"/>
      <c r="L879" s="68"/>
      <c r="M879" s="68"/>
      <c r="N879" s="68"/>
      <c r="O879" s="68"/>
      <c r="P879" s="68"/>
      <c r="Q879" s="68"/>
      <c r="R879" s="68"/>
      <c r="S879" s="68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</row>
    <row r="880" spans="1:213" s="75" customFormat="1" x14ac:dyDescent="0.25">
      <c r="A880" s="1"/>
      <c r="B880" s="76"/>
      <c r="C880" s="76"/>
      <c r="D880" s="77"/>
      <c r="F880" s="78"/>
      <c r="G880" s="79"/>
      <c r="H880" s="74"/>
      <c r="I880" s="68"/>
      <c r="J880" s="68"/>
      <c r="K880" s="68"/>
      <c r="L880" s="68"/>
      <c r="M880" s="68"/>
      <c r="N880" s="68"/>
      <c r="O880" s="68"/>
      <c r="P880" s="68"/>
      <c r="Q880" s="68"/>
      <c r="R880" s="68"/>
      <c r="S880" s="68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</row>
    <row r="881" spans="1:213" s="75" customFormat="1" x14ac:dyDescent="0.25">
      <c r="A881" s="1"/>
      <c r="B881" s="76"/>
      <c r="C881" s="76"/>
      <c r="D881" s="77"/>
      <c r="F881" s="78"/>
      <c r="G881" s="79"/>
      <c r="H881" s="74"/>
      <c r="I881" s="68"/>
      <c r="J881" s="68"/>
      <c r="K881" s="68"/>
      <c r="L881" s="68"/>
      <c r="M881" s="68"/>
      <c r="N881" s="68"/>
      <c r="O881" s="68"/>
      <c r="P881" s="68"/>
      <c r="Q881" s="68"/>
      <c r="R881" s="68"/>
      <c r="S881" s="68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</row>
    <row r="882" spans="1:213" s="75" customFormat="1" x14ac:dyDescent="0.25">
      <c r="A882" s="1"/>
      <c r="B882" s="76"/>
      <c r="C882" s="76"/>
      <c r="D882" s="77"/>
      <c r="F882" s="78"/>
      <c r="G882" s="79"/>
      <c r="H882" s="74"/>
      <c r="I882" s="68"/>
      <c r="J882" s="68"/>
      <c r="K882" s="68"/>
      <c r="L882" s="68"/>
      <c r="M882" s="68"/>
      <c r="N882" s="68"/>
      <c r="O882" s="68"/>
      <c r="P882" s="68"/>
      <c r="Q882" s="68"/>
      <c r="R882" s="68"/>
      <c r="S882" s="68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</row>
    <row r="883" spans="1:213" s="75" customFormat="1" x14ac:dyDescent="0.25">
      <c r="A883" s="1"/>
      <c r="B883" s="76"/>
      <c r="C883" s="76"/>
      <c r="D883" s="77"/>
      <c r="F883" s="78"/>
      <c r="G883" s="79"/>
      <c r="H883" s="74"/>
      <c r="I883" s="68"/>
      <c r="J883" s="68"/>
      <c r="K883" s="68"/>
      <c r="L883" s="68"/>
      <c r="M883" s="68"/>
      <c r="N883" s="68"/>
      <c r="O883" s="68"/>
      <c r="P883" s="68"/>
      <c r="Q883" s="68"/>
      <c r="R883" s="68"/>
      <c r="S883" s="68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1"/>
      <c r="DP883" s="1"/>
      <c r="DQ883" s="1"/>
      <c r="DR883" s="1"/>
      <c r="DS883" s="1"/>
      <c r="DT883" s="1"/>
      <c r="DU883" s="1"/>
      <c r="DV883" s="1"/>
      <c r="DW883" s="1"/>
      <c r="DX883" s="1"/>
      <c r="DY883" s="1"/>
      <c r="DZ883" s="1"/>
      <c r="EA883" s="1"/>
      <c r="EB883" s="1"/>
      <c r="EC883" s="1"/>
      <c r="ED883" s="1"/>
      <c r="EE883" s="1"/>
      <c r="EF883" s="1"/>
      <c r="EG883" s="1"/>
      <c r="EH883" s="1"/>
      <c r="EI883" s="1"/>
      <c r="EJ883" s="1"/>
      <c r="EK883" s="1"/>
      <c r="EL883" s="1"/>
      <c r="EM883" s="1"/>
      <c r="EN883" s="1"/>
      <c r="EO883" s="1"/>
      <c r="EP883" s="1"/>
      <c r="EQ883" s="1"/>
      <c r="ER883" s="1"/>
      <c r="ES883" s="1"/>
      <c r="ET883" s="1"/>
      <c r="EU883" s="1"/>
      <c r="EV883" s="1"/>
      <c r="EW883" s="1"/>
      <c r="EX883" s="1"/>
      <c r="EY883" s="1"/>
      <c r="EZ883" s="1"/>
      <c r="FA883" s="1"/>
      <c r="FB883" s="1"/>
      <c r="FC883" s="1"/>
      <c r="FD883" s="1"/>
      <c r="FE883" s="1"/>
      <c r="FF883" s="1"/>
      <c r="FG883" s="1"/>
      <c r="FH883" s="1"/>
      <c r="FI883" s="1"/>
      <c r="FJ883" s="1"/>
      <c r="FK883" s="1"/>
      <c r="FL883" s="1"/>
      <c r="FM883" s="1"/>
      <c r="FN883" s="1"/>
      <c r="FO883" s="1"/>
      <c r="FP883" s="1"/>
      <c r="FQ883" s="1"/>
      <c r="FR883" s="1"/>
      <c r="FS883" s="1"/>
      <c r="FT883" s="1"/>
      <c r="FU883" s="1"/>
      <c r="FV883" s="1"/>
      <c r="FW883" s="1"/>
      <c r="FX883" s="1"/>
      <c r="FY883" s="1"/>
      <c r="FZ883" s="1"/>
      <c r="GA883" s="1"/>
      <c r="GB883" s="1"/>
      <c r="GC883" s="1"/>
      <c r="GD883" s="1"/>
      <c r="GE883" s="1"/>
      <c r="GF883" s="1"/>
      <c r="GG883" s="1"/>
      <c r="GH883" s="1"/>
      <c r="GI883" s="1"/>
      <c r="GJ883" s="1"/>
      <c r="GK883" s="1"/>
      <c r="GL883" s="1"/>
      <c r="GM883" s="1"/>
      <c r="GN883" s="1"/>
      <c r="GO883" s="1"/>
      <c r="GP883" s="1"/>
      <c r="GQ883" s="1"/>
      <c r="GR883" s="1"/>
      <c r="GS883" s="1"/>
      <c r="GT883" s="1"/>
      <c r="GU883" s="1"/>
      <c r="GV883" s="1"/>
      <c r="GW883" s="1"/>
      <c r="GX883" s="1"/>
      <c r="GY883" s="1"/>
      <c r="GZ883" s="1"/>
      <c r="HA883" s="1"/>
      <c r="HB883" s="1"/>
      <c r="HC883" s="1"/>
      <c r="HD883" s="1"/>
      <c r="HE883" s="1"/>
    </row>
    <row r="884" spans="1:213" s="75" customFormat="1" x14ac:dyDescent="0.25">
      <c r="A884" s="1"/>
      <c r="B884" s="76"/>
      <c r="C884" s="76"/>
      <c r="D884" s="77"/>
      <c r="F884" s="78"/>
      <c r="G884" s="79"/>
      <c r="H884" s="74"/>
      <c r="I884" s="68"/>
      <c r="J884" s="68"/>
      <c r="K884" s="68"/>
      <c r="L884" s="68"/>
      <c r="M884" s="68"/>
      <c r="N884" s="68"/>
      <c r="O884" s="68"/>
      <c r="P884" s="68"/>
      <c r="Q884" s="68"/>
      <c r="R884" s="68"/>
      <c r="S884" s="68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1"/>
      <c r="DP884" s="1"/>
      <c r="DQ884" s="1"/>
      <c r="DR884" s="1"/>
      <c r="DS884" s="1"/>
      <c r="DT884" s="1"/>
      <c r="DU884" s="1"/>
      <c r="DV884" s="1"/>
      <c r="DW884" s="1"/>
      <c r="DX884" s="1"/>
      <c r="DY884" s="1"/>
      <c r="DZ884" s="1"/>
      <c r="EA884" s="1"/>
      <c r="EB884" s="1"/>
      <c r="EC884" s="1"/>
      <c r="ED884" s="1"/>
      <c r="EE884" s="1"/>
      <c r="EF884" s="1"/>
      <c r="EG884" s="1"/>
      <c r="EH884" s="1"/>
      <c r="EI884" s="1"/>
      <c r="EJ884" s="1"/>
      <c r="EK884" s="1"/>
      <c r="EL884" s="1"/>
      <c r="EM884" s="1"/>
      <c r="EN884" s="1"/>
      <c r="EO884" s="1"/>
      <c r="EP884" s="1"/>
      <c r="EQ884" s="1"/>
      <c r="ER884" s="1"/>
      <c r="ES884" s="1"/>
      <c r="ET884" s="1"/>
      <c r="EU884" s="1"/>
      <c r="EV884" s="1"/>
      <c r="EW884" s="1"/>
      <c r="EX884" s="1"/>
      <c r="EY884" s="1"/>
      <c r="EZ884" s="1"/>
      <c r="FA884" s="1"/>
      <c r="FB884" s="1"/>
      <c r="FC884" s="1"/>
      <c r="FD884" s="1"/>
      <c r="FE884" s="1"/>
      <c r="FF884" s="1"/>
      <c r="FG884" s="1"/>
      <c r="FH884" s="1"/>
      <c r="FI884" s="1"/>
      <c r="FJ884" s="1"/>
      <c r="FK884" s="1"/>
      <c r="FL884" s="1"/>
      <c r="FM884" s="1"/>
      <c r="FN884" s="1"/>
      <c r="FO884" s="1"/>
      <c r="FP884" s="1"/>
      <c r="FQ884" s="1"/>
      <c r="FR884" s="1"/>
      <c r="FS884" s="1"/>
      <c r="FT884" s="1"/>
      <c r="FU884" s="1"/>
      <c r="FV884" s="1"/>
      <c r="FW884" s="1"/>
      <c r="FX884" s="1"/>
      <c r="FY884" s="1"/>
      <c r="FZ884" s="1"/>
      <c r="GA884" s="1"/>
      <c r="GB884" s="1"/>
      <c r="GC884" s="1"/>
      <c r="GD884" s="1"/>
      <c r="GE884" s="1"/>
      <c r="GF884" s="1"/>
      <c r="GG884" s="1"/>
      <c r="GH884" s="1"/>
      <c r="GI884" s="1"/>
      <c r="GJ884" s="1"/>
      <c r="GK884" s="1"/>
      <c r="GL884" s="1"/>
      <c r="GM884" s="1"/>
      <c r="GN884" s="1"/>
      <c r="GO884" s="1"/>
      <c r="GP884" s="1"/>
      <c r="GQ884" s="1"/>
      <c r="GR884" s="1"/>
      <c r="GS884" s="1"/>
      <c r="GT884" s="1"/>
      <c r="GU884" s="1"/>
      <c r="GV884" s="1"/>
      <c r="GW884" s="1"/>
      <c r="GX884" s="1"/>
      <c r="GY884" s="1"/>
      <c r="GZ884" s="1"/>
      <c r="HA884" s="1"/>
      <c r="HB884" s="1"/>
      <c r="HC884" s="1"/>
      <c r="HD884" s="1"/>
      <c r="HE884" s="1"/>
    </row>
    <row r="885" spans="1:213" s="75" customFormat="1" x14ac:dyDescent="0.25">
      <c r="A885" s="1"/>
      <c r="B885" s="76"/>
      <c r="C885" s="76"/>
      <c r="D885" s="77"/>
      <c r="F885" s="78"/>
      <c r="G885" s="79"/>
      <c r="H885" s="74"/>
      <c r="I885" s="68"/>
      <c r="J885" s="68"/>
      <c r="K885" s="68"/>
      <c r="L885" s="68"/>
      <c r="M885" s="68"/>
      <c r="N885" s="68"/>
      <c r="O885" s="68"/>
      <c r="P885" s="68"/>
      <c r="Q885" s="68"/>
      <c r="R885" s="68"/>
      <c r="S885" s="68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1"/>
      <c r="DP885" s="1"/>
      <c r="DQ885" s="1"/>
      <c r="DR885" s="1"/>
      <c r="DS885" s="1"/>
      <c r="DT885" s="1"/>
      <c r="DU885" s="1"/>
      <c r="DV885" s="1"/>
      <c r="DW885" s="1"/>
      <c r="DX885" s="1"/>
      <c r="DY885" s="1"/>
      <c r="DZ885" s="1"/>
      <c r="EA885" s="1"/>
      <c r="EB885" s="1"/>
      <c r="EC885" s="1"/>
      <c r="ED885" s="1"/>
      <c r="EE885" s="1"/>
      <c r="EF885" s="1"/>
      <c r="EG885" s="1"/>
      <c r="EH885" s="1"/>
      <c r="EI885" s="1"/>
      <c r="EJ885" s="1"/>
      <c r="EK885" s="1"/>
      <c r="EL885" s="1"/>
      <c r="EM885" s="1"/>
      <c r="EN885" s="1"/>
      <c r="EO885" s="1"/>
      <c r="EP885" s="1"/>
      <c r="EQ885" s="1"/>
      <c r="ER885" s="1"/>
      <c r="ES885" s="1"/>
      <c r="ET885" s="1"/>
      <c r="EU885" s="1"/>
      <c r="EV885" s="1"/>
      <c r="EW885" s="1"/>
      <c r="EX885" s="1"/>
      <c r="EY885" s="1"/>
      <c r="EZ885" s="1"/>
      <c r="FA885" s="1"/>
      <c r="FB885" s="1"/>
      <c r="FC885" s="1"/>
      <c r="FD885" s="1"/>
      <c r="FE885" s="1"/>
      <c r="FF885" s="1"/>
      <c r="FG885" s="1"/>
      <c r="FH885" s="1"/>
      <c r="FI885" s="1"/>
      <c r="FJ885" s="1"/>
      <c r="FK885" s="1"/>
      <c r="FL885" s="1"/>
      <c r="FM885" s="1"/>
      <c r="FN885" s="1"/>
      <c r="FO885" s="1"/>
      <c r="FP885" s="1"/>
      <c r="FQ885" s="1"/>
      <c r="FR885" s="1"/>
      <c r="FS885" s="1"/>
      <c r="FT885" s="1"/>
      <c r="FU885" s="1"/>
      <c r="FV885" s="1"/>
      <c r="FW885" s="1"/>
      <c r="FX885" s="1"/>
      <c r="FY885" s="1"/>
      <c r="FZ885" s="1"/>
      <c r="GA885" s="1"/>
      <c r="GB885" s="1"/>
      <c r="GC885" s="1"/>
      <c r="GD885" s="1"/>
      <c r="GE885" s="1"/>
      <c r="GF885" s="1"/>
      <c r="GG885" s="1"/>
      <c r="GH885" s="1"/>
      <c r="GI885" s="1"/>
      <c r="GJ885" s="1"/>
      <c r="GK885" s="1"/>
      <c r="GL885" s="1"/>
      <c r="GM885" s="1"/>
      <c r="GN885" s="1"/>
      <c r="GO885" s="1"/>
      <c r="GP885" s="1"/>
      <c r="GQ885" s="1"/>
      <c r="GR885" s="1"/>
      <c r="GS885" s="1"/>
      <c r="GT885" s="1"/>
      <c r="GU885" s="1"/>
      <c r="GV885" s="1"/>
      <c r="GW885" s="1"/>
      <c r="GX885" s="1"/>
      <c r="GY885" s="1"/>
      <c r="GZ885" s="1"/>
      <c r="HA885" s="1"/>
      <c r="HB885" s="1"/>
      <c r="HC885" s="1"/>
      <c r="HD885" s="1"/>
      <c r="HE885" s="1"/>
    </row>
    <row r="886" spans="1:213" s="75" customFormat="1" x14ac:dyDescent="0.25">
      <c r="A886" s="1"/>
      <c r="B886" s="76"/>
      <c r="C886" s="76"/>
      <c r="D886" s="77"/>
      <c r="F886" s="78"/>
      <c r="G886" s="79"/>
      <c r="H886" s="74"/>
      <c r="I886" s="68"/>
      <c r="J886" s="68"/>
      <c r="K886" s="68"/>
      <c r="L886" s="68"/>
      <c r="M886" s="68"/>
      <c r="N886" s="68"/>
      <c r="O886" s="68"/>
      <c r="P886" s="68"/>
      <c r="Q886" s="68"/>
      <c r="R886" s="68"/>
      <c r="S886" s="68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1"/>
      <c r="DP886" s="1"/>
      <c r="DQ886" s="1"/>
      <c r="DR886" s="1"/>
      <c r="DS886" s="1"/>
      <c r="DT886" s="1"/>
      <c r="DU886" s="1"/>
      <c r="DV886" s="1"/>
      <c r="DW886" s="1"/>
      <c r="DX886" s="1"/>
      <c r="DY886" s="1"/>
      <c r="DZ886" s="1"/>
      <c r="EA886" s="1"/>
      <c r="EB886" s="1"/>
      <c r="EC886" s="1"/>
      <c r="ED886" s="1"/>
      <c r="EE886" s="1"/>
      <c r="EF886" s="1"/>
      <c r="EG886" s="1"/>
      <c r="EH886" s="1"/>
      <c r="EI886" s="1"/>
      <c r="EJ886" s="1"/>
      <c r="EK886" s="1"/>
      <c r="EL886" s="1"/>
      <c r="EM886" s="1"/>
      <c r="EN886" s="1"/>
      <c r="EO886" s="1"/>
      <c r="EP886" s="1"/>
      <c r="EQ886" s="1"/>
      <c r="ER886" s="1"/>
      <c r="ES886" s="1"/>
      <c r="ET886" s="1"/>
      <c r="EU886" s="1"/>
      <c r="EV886" s="1"/>
      <c r="EW886" s="1"/>
      <c r="EX886" s="1"/>
      <c r="EY886" s="1"/>
      <c r="EZ886" s="1"/>
      <c r="FA886" s="1"/>
      <c r="FB886" s="1"/>
      <c r="FC886" s="1"/>
      <c r="FD886" s="1"/>
      <c r="FE886" s="1"/>
      <c r="FF886" s="1"/>
      <c r="FG886" s="1"/>
      <c r="FH886" s="1"/>
      <c r="FI886" s="1"/>
      <c r="FJ886" s="1"/>
      <c r="FK886" s="1"/>
      <c r="FL886" s="1"/>
      <c r="FM886" s="1"/>
      <c r="FN886" s="1"/>
      <c r="FO886" s="1"/>
      <c r="FP886" s="1"/>
      <c r="FQ886" s="1"/>
      <c r="FR886" s="1"/>
      <c r="FS886" s="1"/>
      <c r="FT886" s="1"/>
      <c r="FU886" s="1"/>
      <c r="FV886" s="1"/>
      <c r="FW886" s="1"/>
      <c r="FX886" s="1"/>
      <c r="FY886" s="1"/>
      <c r="FZ886" s="1"/>
      <c r="GA886" s="1"/>
      <c r="GB886" s="1"/>
      <c r="GC886" s="1"/>
      <c r="GD886" s="1"/>
      <c r="GE886" s="1"/>
      <c r="GF886" s="1"/>
      <c r="GG886" s="1"/>
      <c r="GH886" s="1"/>
      <c r="GI886" s="1"/>
      <c r="GJ886" s="1"/>
      <c r="GK886" s="1"/>
      <c r="GL886" s="1"/>
      <c r="GM886" s="1"/>
      <c r="GN886" s="1"/>
      <c r="GO886" s="1"/>
      <c r="GP886" s="1"/>
      <c r="GQ886" s="1"/>
      <c r="GR886" s="1"/>
      <c r="GS886" s="1"/>
      <c r="GT886" s="1"/>
      <c r="GU886" s="1"/>
      <c r="GV886" s="1"/>
      <c r="GW886" s="1"/>
      <c r="GX886" s="1"/>
      <c r="GY886" s="1"/>
      <c r="GZ886" s="1"/>
      <c r="HA886" s="1"/>
      <c r="HB886" s="1"/>
      <c r="HC886" s="1"/>
      <c r="HD886" s="1"/>
      <c r="HE886" s="1"/>
    </row>
    <row r="887" spans="1:213" s="75" customFormat="1" x14ac:dyDescent="0.25">
      <c r="A887" s="1"/>
      <c r="B887" s="76"/>
      <c r="C887" s="76"/>
      <c r="D887" s="77"/>
      <c r="F887" s="78"/>
      <c r="G887" s="79"/>
      <c r="H887" s="74"/>
      <c r="I887" s="68"/>
      <c r="J887" s="68"/>
      <c r="K887" s="68"/>
      <c r="L887" s="68"/>
      <c r="M887" s="68"/>
      <c r="N887" s="68"/>
      <c r="O887" s="68"/>
      <c r="P887" s="68"/>
      <c r="Q887" s="68"/>
      <c r="R887" s="68"/>
      <c r="S887" s="68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1"/>
      <c r="DP887" s="1"/>
      <c r="DQ887" s="1"/>
      <c r="DR887" s="1"/>
      <c r="DS887" s="1"/>
      <c r="DT887" s="1"/>
      <c r="DU887" s="1"/>
      <c r="DV887" s="1"/>
      <c r="DW887" s="1"/>
      <c r="DX887" s="1"/>
      <c r="DY887" s="1"/>
      <c r="DZ887" s="1"/>
      <c r="EA887" s="1"/>
      <c r="EB887" s="1"/>
      <c r="EC887" s="1"/>
      <c r="ED887" s="1"/>
      <c r="EE887" s="1"/>
      <c r="EF887" s="1"/>
      <c r="EG887" s="1"/>
      <c r="EH887" s="1"/>
      <c r="EI887" s="1"/>
      <c r="EJ887" s="1"/>
      <c r="EK887" s="1"/>
      <c r="EL887" s="1"/>
      <c r="EM887" s="1"/>
      <c r="EN887" s="1"/>
      <c r="EO887" s="1"/>
      <c r="EP887" s="1"/>
      <c r="EQ887" s="1"/>
      <c r="ER887" s="1"/>
      <c r="ES887" s="1"/>
      <c r="ET887" s="1"/>
      <c r="EU887" s="1"/>
      <c r="EV887" s="1"/>
      <c r="EW887" s="1"/>
      <c r="EX887" s="1"/>
      <c r="EY887" s="1"/>
      <c r="EZ887" s="1"/>
      <c r="FA887" s="1"/>
      <c r="FB887" s="1"/>
      <c r="FC887" s="1"/>
      <c r="FD887" s="1"/>
      <c r="FE887" s="1"/>
      <c r="FF887" s="1"/>
      <c r="FG887" s="1"/>
      <c r="FH887" s="1"/>
      <c r="FI887" s="1"/>
      <c r="FJ887" s="1"/>
      <c r="FK887" s="1"/>
      <c r="FL887" s="1"/>
      <c r="FM887" s="1"/>
      <c r="FN887" s="1"/>
      <c r="FO887" s="1"/>
      <c r="FP887" s="1"/>
      <c r="FQ887" s="1"/>
      <c r="FR887" s="1"/>
      <c r="FS887" s="1"/>
      <c r="FT887" s="1"/>
      <c r="FU887" s="1"/>
      <c r="FV887" s="1"/>
      <c r="FW887" s="1"/>
      <c r="FX887" s="1"/>
      <c r="FY887" s="1"/>
      <c r="FZ887" s="1"/>
      <c r="GA887" s="1"/>
      <c r="GB887" s="1"/>
      <c r="GC887" s="1"/>
      <c r="GD887" s="1"/>
      <c r="GE887" s="1"/>
      <c r="GF887" s="1"/>
      <c r="GG887" s="1"/>
      <c r="GH887" s="1"/>
      <c r="GI887" s="1"/>
      <c r="GJ887" s="1"/>
      <c r="GK887" s="1"/>
      <c r="GL887" s="1"/>
      <c r="GM887" s="1"/>
      <c r="GN887" s="1"/>
      <c r="GO887" s="1"/>
      <c r="GP887" s="1"/>
      <c r="GQ887" s="1"/>
      <c r="GR887" s="1"/>
      <c r="GS887" s="1"/>
      <c r="GT887" s="1"/>
      <c r="GU887" s="1"/>
      <c r="GV887" s="1"/>
      <c r="GW887" s="1"/>
      <c r="GX887" s="1"/>
      <c r="GY887" s="1"/>
      <c r="GZ887" s="1"/>
      <c r="HA887" s="1"/>
      <c r="HB887" s="1"/>
      <c r="HC887" s="1"/>
      <c r="HD887" s="1"/>
      <c r="HE887" s="1"/>
    </row>
    <row r="888" spans="1:213" s="75" customFormat="1" x14ac:dyDescent="0.25">
      <c r="A888" s="1"/>
      <c r="B888" s="76"/>
      <c r="C888" s="76"/>
      <c r="D888" s="77"/>
      <c r="F888" s="78"/>
      <c r="G888" s="79"/>
      <c r="H888" s="74"/>
      <c r="I888" s="68"/>
      <c r="J888" s="68"/>
      <c r="K888" s="68"/>
      <c r="L888" s="68"/>
      <c r="M888" s="68"/>
      <c r="N888" s="68"/>
      <c r="O888" s="68"/>
      <c r="P888" s="68"/>
      <c r="Q888" s="68"/>
      <c r="R888" s="68"/>
      <c r="S888" s="68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1"/>
      <c r="DP888" s="1"/>
      <c r="DQ888" s="1"/>
      <c r="DR888" s="1"/>
      <c r="DS888" s="1"/>
      <c r="DT888" s="1"/>
      <c r="DU888" s="1"/>
      <c r="DV888" s="1"/>
      <c r="DW888" s="1"/>
      <c r="DX888" s="1"/>
      <c r="DY888" s="1"/>
      <c r="DZ888" s="1"/>
      <c r="EA888" s="1"/>
      <c r="EB888" s="1"/>
      <c r="EC888" s="1"/>
      <c r="ED888" s="1"/>
      <c r="EE888" s="1"/>
      <c r="EF888" s="1"/>
      <c r="EG888" s="1"/>
      <c r="EH888" s="1"/>
      <c r="EI888" s="1"/>
      <c r="EJ888" s="1"/>
      <c r="EK888" s="1"/>
      <c r="EL888" s="1"/>
      <c r="EM888" s="1"/>
      <c r="EN888" s="1"/>
      <c r="EO888" s="1"/>
      <c r="EP888" s="1"/>
      <c r="EQ888" s="1"/>
      <c r="ER888" s="1"/>
      <c r="ES888" s="1"/>
      <c r="ET888" s="1"/>
      <c r="EU888" s="1"/>
      <c r="EV888" s="1"/>
      <c r="EW888" s="1"/>
      <c r="EX888" s="1"/>
      <c r="EY888" s="1"/>
      <c r="EZ888" s="1"/>
      <c r="FA888" s="1"/>
      <c r="FB888" s="1"/>
      <c r="FC888" s="1"/>
      <c r="FD888" s="1"/>
      <c r="FE888" s="1"/>
      <c r="FF888" s="1"/>
      <c r="FG888" s="1"/>
      <c r="FH888" s="1"/>
      <c r="FI888" s="1"/>
      <c r="FJ888" s="1"/>
      <c r="FK888" s="1"/>
      <c r="FL888" s="1"/>
      <c r="FM888" s="1"/>
      <c r="FN888" s="1"/>
      <c r="FO888" s="1"/>
      <c r="FP888" s="1"/>
      <c r="FQ888" s="1"/>
      <c r="FR888" s="1"/>
      <c r="FS888" s="1"/>
      <c r="FT888" s="1"/>
      <c r="FU888" s="1"/>
      <c r="FV888" s="1"/>
      <c r="FW888" s="1"/>
      <c r="FX888" s="1"/>
      <c r="FY888" s="1"/>
      <c r="FZ888" s="1"/>
      <c r="GA888" s="1"/>
      <c r="GB888" s="1"/>
      <c r="GC888" s="1"/>
      <c r="GD888" s="1"/>
      <c r="GE888" s="1"/>
      <c r="GF888" s="1"/>
      <c r="GG888" s="1"/>
      <c r="GH888" s="1"/>
      <c r="GI888" s="1"/>
      <c r="GJ888" s="1"/>
      <c r="GK888" s="1"/>
      <c r="GL888" s="1"/>
      <c r="GM888" s="1"/>
      <c r="GN888" s="1"/>
      <c r="GO888" s="1"/>
      <c r="GP888" s="1"/>
      <c r="GQ888" s="1"/>
      <c r="GR888" s="1"/>
      <c r="GS888" s="1"/>
      <c r="GT888" s="1"/>
      <c r="GU888" s="1"/>
      <c r="GV888" s="1"/>
      <c r="GW888" s="1"/>
      <c r="GX888" s="1"/>
      <c r="GY888" s="1"/>
      <c r="GZ888" s="1"/>
      <c r="HA888" s="1"/>
      <c r="HB888" s="1"/>
      <c r="HC888" s="1"/>
      <c r="HD888" s="1"/>
      <c r="HE888" s="1"/>
    </row>
    <row r="889" spans="1:213" s="75" customFormat="1" x14ac:dyDescent="0.25">
      <c r="A889" s="1"/>
      <c r="B889" s="76"/>
      <c r="C889" s="76"/>
      <c r="D889" s="77"/>
      <c r="F889" s="78"/>
      <c r="G889" s="79"/>
      <c r="H889" s="74"/>
      <c r="I889" s="68"/>
      <c r="J889" s="68"/>
      <c r="K889" s="68"/>
      <c r="L889" s="68"/>
      <c r="M889" s="68"/>
      <c r="N889" s="68"/>
      <c r="O889" s="68"/>
      <c r="P889" s="68"/>
      <c r="Q889" s="68"/>
      <c r="R889" s="68"/>
      <c r="S889" s="68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  <c r="FI889" s="1"/>
      <c r="FJ889" s="1"/>
      <c r="FK889" s="1"/>
      <c r="FL889" s="1"/>
      <c r="FM889" s="1"/>
      <c r="FN889" s="1"/>
      <c r="FO889" s="1"/>
      <c r="FP889" s="1"/>
      <c r="FQ889" s="1"/>
      <c r="FR889" s="1"/>
      <c r="FS889" s="1"/>
      <c r="FT889" s="1"/>
      <c r="FU889" s="1"/>
      <c r="FV889" s="1"/>
      <c r="FW889" s="1"/>
      <c r="FX889" s="1"/>
      <c r="FY889" s="1"/>
      <c r="FZ889" s="1"/>
      <c r="GA889" s="1"/>
      <c r="GB889" s="1"/>
      <c r="GC889" s="1"/>
      <c r="GD889" s="1"/>
      <c r="GE889" s="1"/>
      <c r="GF889" s="1"/>
      <c r="GG889" s="1"/>
      <c r="GH889" s="1"/>
      <c r="GI889" s="1"/>
      <c r="GJ889" s="1"/>
      <c r="GK889" s="1"/>
      <c r="GL889" s="1"/>
      <c r="GM889" s="1"/>
      <c r="GN889" s="1"/>
      <c r="GO889" s="1"/>
      <c r="GP889" s="1"/>
      <c r="GQ889" s="1"/>
      <c r="GR889" s="1"/>
      <c r="GS889" s="1"/>
      <c r="GT889" s="1"/>
      <c r="GU889" s="1"/>
      <c r="GV889" s="1"/>
      <c r="GW889" s="1"/>
      <c r="GX889" s="1"/>
      <c r="GY889" s="1"/>
      <c r="GZ889" s="1"/>
      <c r="HA889" s="1"/>
      <c r="HB889" s="1"/>
      <c r="HC889" s="1"/>
      <c r="HD889" s="1"/>
      <c r="HE889" s="1"/>
    </row>
    <row r="890" spans="1:213" s="75" customFormat="1" x14ac:dyDescent="0.25">
      <c r="A890" s="1"/>
      <c r="B890" s="76"/>
      <c r="C890" s="76"/>
      <c r="D890" s="77"/>
      <c r="F890" s="78"/>
      <c r="G890" s="79"/>
      <c r="H890" s="74"/>
      <c r="I890" s="68"/>
      <c r="J890" s="68"/>
      <c r="K890" s="68"/>
      <c r="L890" s="68"/>
      <c r="M890" s="68"/>
      <c r="N890" s="68"/>
      <c r="O890" s="68"/>
      <c r="P890" s="68"/>
      <c r="Q890" s="68"/>
      <c r="R890" s="68"/>
      <c r="S890" s="68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  <c r="CU890" s="1"/>
      <c r="CV890" s="1"/>
      <c r="CW890" s="1"/>
      <c r="CX890" s="1"/>
      <c r="CY890" s="1"/>
      <c r="CZ890" s="1"/>
      <c r="DA890" s="1"/>
      <c r="DB890" s="1"/>
      <c r="DC890" s="1"/>
      <c r="DD890" s="1"/>
      <c r="DE890" s="1"/>
      <c r="DF890" s="1"/>
      <c r="DG890" s="1"/>
      <c r="DH890" s="1"/>
      <c r="DI890" s="1"/>
      <c r="DJ890" s="1"/>
      <c r="DK890" s="1"/>
      <c r="DL890" s="1"/>
      <c r="DM890" s="1"/>
      <c r="DN890" s="1"/>
      <c r="DO890" s="1"/>
      <c r="DP890" s="1"/>
      <c r="DQ890" s="1"/>
      <c r="DR890" s="1"/>
      <c r="DS890" s="1"/>
      <c r="DT890" s="1"/>
      <c r="DU890" s="1"/>
      <c r="DV890" s="1"/>
      <c r="DW890" s="1"/>
      <c r="DX890" s="1"/>
      <c r="DY890" s="1"/>
      <c r="DZ890" s="1"/>
      <c r="EA890" s="1"/>
      <c r="EB890" s="1"/>
      <c r="EC890" s="1"/>
      <c r="ED890" s="1"/>
      <c r="EE890" s="1"/>
      <c r="EF890" s="1"/>
      <c r="EG890" s="1"/>
      <c r="EH890" s="1"/>
      <c r="EI890" s="1"/>
      <c r="EJ890" s="1"/>
      <c r="EK890" s="1"/>
      <c r="EL890" s="1"/>
      <c r="EM890" s="1"/>
      <c r="EN890" s="1"/>
      <c r="EO890" s="1"/>
      <c r="EP890" s="1"/>
      <c r="EQ890" s="1"/>
      <c r="ER890" s="1"/>
      <c r="ES890" s="1"/>
      <c r="ET890" s="1"/>
      <c r="EU890" s="1"/>
      <c r="EV890" s="1"/>
      <c r="EW890" s="1"/>
      <c r="EX890" s="1"/>
      <c r="EY890" s="1"/>
      <c r="EZ890" s="1"/>
      <c r="FA890" s="1"/>
      <c r="FB890" s="1"/>
      <c r="FC890" s="1"/>
      <c r="FD890" s="1"/>
      <c r="FE890" s="1"/>
      <c r="FF890" s="1"/>
      <c r="FG890" s="1"/>
      <c r="FH890" s="1"/>
      <c r="FI890" s="1"/>
      <c r="FJ890" s="1"/>
      <c r="FK890" s="1"/>
      <c r="FL890" s="1"/>
      <c r="FM890" s="1"/>
      <c r="FN890" s="1"/>
      <c r="FO890" s="1"/>
      <c r="FP890" s="1"/>
      <c r="FQ890" s="1"/>
      <c r="FR890" s="1"/>
      <c r="FS890" s="1"/>
      <c r="FT890" s="1"/>
      <c r="FU890" s="1"/>
      <c r="FV890" s="1"/>
      <c r="FW890" s="1"/>
      <c r="FX890" s="1"/>
      <c r="FY890" s="1"/>
      <c r="FZ890" s="1"/>
      <c r="GA890" s="1"/>
      <c r="GB890" s="1"/>
      <c r="GC890" s="1"/>
      <c r="GD890" s="1"/>
      <c r="GE890" s="1"/>
      <c r="GF890" s="1"/>
      <c r="GG890" s="1"/>
      <c r="GH890" s="1"/>
      <c r="GI890" s="1"/>
      <c r="GJ890" s="1"/>
      <c r="GK890" s="1"/>
      <c r="GL890" s="1"/>
      <c r="GM890" s="1"/>
      <c r="GN890" s="1"/>
      <c r="GO890" s="1"/>
      <c r="GP890" s="1"/>
      <c r="GQ890" s="1"/>
      <c r="GR890" s="1"/>
      <c r="GS890" s="1"/>
      <c r="GT890" s="1"/>
      <c r="GU890" s="1"/>
      <c r="GV890" s="1"/>
      <c r="GW890" s="1"/>
      <c r="GX890" s="1"/>
      <c r="GY890" s="1"/>
      <c r="GZ890" s="1"/>
      <c r="HA890" s="1"/>
      <c r="HB890" s="1"/>
      <c r="HC890" s="1"/>
      <c r="HD890" s="1"/>
      <c r="HE890" s="1"/>
    </row>
    <row r="891" spans="1:213" s="75" customFormat="1" x14ac:dyDescent="0.25">
      <c r="A891" s="1"/>
      <c r="B891" s="76"/>
      <c r="C891" s="76"/>
      <c r="D891" s="77"/>
      <c r="F891" s="78"/>
      <c r="G891" s="79"/>
      <c r="H891" s="74"/>
      <c r="I891" s="68"/>
      <c r="J891" s="68"/>
      <c r="K891" s="68"/>
      <c r="L891" s="68"/>
      <c r="M891" s="68"/>
      <c r="N891" s="68"/>
      <c r="O891" s="68"/>
      <c r="P891" s="68"/>
      <c r="Q891" s="68"/>
      <c r="R891" s="68"/>
      <c r="S891" s="68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  <c r="CU891" s="1"/>
      <c r="CV891" s="1"/>
      <c r="CW891" s="1"/>
      <c r="CX891" s="1"/>
      <c r="CY891" s="1"/>
      <c r="CZ891" s="1"/>
      <c r="DA891" s="1"/>
      <c r="DB891" s="1"/>
      <c r="DC891" s="1"/>
      <c r="DD891" s="1"/>
      <c r="DE891" s="1"/>
      <c r="DF891" s="1"/>
      <c r="DG891" s="1"/>
      <c r="DH891" s="1"/>
      <c r="DI891" s="1"/>
      <c r="DJ891" s="1"/>
      <c r="DK891" s="1"/>
      <c r="DL891" s="1"/>
      <c r="DM891" s="1"/>
      <c r="DN891" s="1"/>
      <c r="DO891" s="1"/>
      <c r="DP891" s="1"/>
      <c r="DQ891" s="1"/>
      <c r="DR891" s="1"/>
      <c r="DS891" s="1"/>
      <c r="DT891" s="1"/>
      <c r="DU891" s="1"/>
      <c r="DV891" s="1"/>
      <c r="DW891" s="1"/>
      <c r="DX891" s="1"/>
      <c r="DY891" s="1"/>
      <c r="DZ891" s="1"/>
      <c r="EA891" s="1"/>
      <c r="EB891" s="1"/>
      <c r="EC891" s="1"/>
      <c r="ED891" s="1"/>
      <c r="EE891" s="1"/>
      <c r="EF891" s="1"/>
      <c r="EG891" s="1"/>
      <c r="EH891" s="1"/>
      <c r="EI891" s="1"/>
      <c r="EJ891" s="1"/>
      <c r="EK891" s="1"/>
      <c r="EL891" s="1"/>
      <c r="EM891" s="1"/>
      <c r="EN891" s="1"/>
      <c r="EO891" s="1"/>
      <c r="EP891" s="1"/>
      <c r="EQ891" s="1"/>
      <c r="ER891" s="1"/>
      <c r="ES891" s="1"/>
      <c r="ET891" s="1"/>
      <c r="EU891" s="1"/>
      <c r="EV891" s="1"/>
      <c r="EW891" s="1"/>
      <c r="EX891" s="1"/>
      <c r="EY891" s="1"/>
      <c r="EZ891" s="1"/>
      <c r="FA891" s="1"/>
      <c r="FB891" s="1"/>
      <c r="FC891" s="1"/>
      <c r="FD891" s="1"/>
      <c r="FE891" s="1"/>
      <c r="FF891" s="1"/>
      <c r="FG891" s="1"/>
      <c r="FH891" s="1"/>
      <c r="FI891" s="1"/>
      <c r="FJ891" s="1"/>
      <c r="FK891" s="1"/>
      <c r="FL891" s="1"/>
      <c r="FM891" s="1"/>
      <c r="FN891" s="1"/>
      <c r="FO891" s="1"/>
      <c r="FP891" s="1"/>
      <c r="FQ891" s="1"/>
      <c r="FR891" s="1"/>
      <c r="FS891" s="1"/>
      <c r="FT891" s="1"/>
      <c r="FU891" s="1"/>
      <c r="FV891" s="1"/>
      <c r="FW891" s="1"/>
      <c r="FX891" s="1"/>
      <c r="FY891" s="1"/>
      <c r="FZ891" s="1"/>
      <c r="GA891" s="1"/>
      <c r="GB891" s="1"/>
      <c r="GC891" s="1"/>
      <c r="GD891" s="1"/>
      <c r="GE891" s="1"/>
      <c r="GF891" s="1"/>
      <c r="GG891" s="1"/>
      <c r="GH891" s="1"/>
      <c r="GI891" s="1"/>
      <c r="GJ891" s="1"/>
      <c r="GK891" s="1"/>
      <c r="GL891" s="1"/>
      <c r="GM891" s="1"/>
      <c r="GN891" s="1"/>
      <c r="GO891" s="1"/>
      <c r="GP891" s="1"/>
      <c r="GQ891" s="1"/>
      <c r="GR891" s="1"/>
      <c r="GS891" s="1"/>
      <c r="GT891" s="1"/>
      <c r="GU891" s="1"/>
      <c r="GV891" s="1"/>
      <c r="GW891" s="1"/>
      <c r="GX891" s="1"/>
      <c r="GY891" s="1"/>
      <c r="GZ891" s="1"/>
      <c r="HA891" s="1"/>
      <c r="HB891" s="1"/>
      <c r="HC891" s="1"/>
      <c r="HD891" s="1"/>
      <c r="HE891" s="1"/>
    </row>
    <row r="892" spans="1:213" s="75" customFormat="1" x14ac:dyDescent="0.25">
      <c r="A892" s="1"/>
      <c r="B892" s="76"/>
      <c r="C892" s="76"/>
      <c r="D892" s="77"/>
      <c r="F892" s="78"/>
      <c r="G892" s="79"/>
      <c r="H892" s="74"/>
      <c r="I892" s="68"/>
      <c r="J892" s="68"/>
      <c r="K892" s="68"/>
      <c r="L892" s="68"/>
      <c r="M892" s="68"/>
      <c r="N892" s="68"/>
      <c r="O892" s="68"/>
      <c r="P892" s="68"/>
      <c r="Q892" s="68"/>
      <c r="R892" s="68"/>
      <c r="S892" s="68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  <c r="CU892" s="1"/>
      <c r="CV892" s="1"/>
      <c r="CW892" s="1"/>
      <c r="CX892" s="1"/>
      <c r="CY892" s="1"/>
      <c r="CZ892" s="1"/>
      <c r="DA892" s="1"/>
      <c r="DB892" s="1"/>
      <c r="DC892" s="1"/>
      <c r="DD892" s="1"/>
      <c r="DE892" s="1"/>
      <c r="DF892" s="1"/>
      <c r="DG892" s="1"/>
      <c r="DH892" s="1"/>
      <c r="DI892" s="1"/>
      <c r="DJ892" s="1"/>
      <c r="DK892" s="1"/>
      <c r="DL892" s="1"/>
      <c r="DM892" s="1"/>
      <c r="DN892" s="1"/>
      <c r="DO892" s="1"/>
      <c r="DP892" s="1"/>
      <c r="DQ892" s="1"/>
      <c r="DR892" s="1"/>
      <c r="DS892" s="1"/>
      <c r="DT892" s="1"/>
      <c r="DU892" s="1"/>
      <c r="DV892" s="1"/>
      <c r="DW892" s="1"/>
      <c r="DX892" s="1"/>
      <c r="DY892" s="1"/>
      <c r="DZ892" s="1"/>
      <c r="EA892" s="1"/>
      <c r="EB892" s="1"/>
      <c r="EC892" s="1"/>
      <c r="ED892" s="1"/>
      <c r="EE892" s="1"/>
      <c r="EF892" s="1"/>
      <c r="EG892" s="1"/>
      <c r="EH892" s="1"/>
      <c r="EI892" s="1"/>
      <c r="EJ892" s="1"/>
      <c r="EK892" s="1"/>
      <c r="EL892" s="1"/>
      <c r="EM892" s="1"/>
      <c r="EN892" s="1"/>
      <c r="EO892" s="1"/>
      <c r="EP892" s="1"/>
      <c r="EQ892" s="1"/>
      <c r="ER892" s="1"/>
      <c r="ES892" s="1"/>
      <c r="ET892" s="1"/>
      <c r="EU892" s="1"/>
      <c r="EV892" s="1"/>
      <c r="EW892" s="1"/>
      <c r="EX892" s="1"/>
      <c r="EY892" s="1"/>
      <c r="EZ892" s="1"/>
      <c r="FA892" s="1"/>
      <c r="FB892" s="1"/>
      <c r="FC892" s="1"/>
      <c r="FD892" s="1"/>
      <c r="FE892" s="1"/>
      <c r="FF892" s="1"/>
      <c r="FG892" s="1"/>
      <c r="FH892" s="1"/>
      <c r="FI892" s="1"/>
      <c r="FJ892" s="1"/>
      <c r="FK892" s="1"/>
      <c r="FL892" s="1"/>
      <c r="FM892" s="1"/>
      <c r="FN892" s="1"/>
      <c r="FO892" s="1"/>
      <c r="FP892" s="1"/>
      <c r="FQ892" s="1"/>
      <c r="FR892" s="1"/>
      <c r="FS892" s="1"/>
      <c r="FT892" s="1"/>
      <c r="FU892" s="1"/>
      <c r="FV892" s="1"/>
      <c r="FW892" s="1"/>
      <c r="FX892" s="1"/>
      <c r="FY892" s="1"/>
      <c r="FZ892" s="1"/>
      <c r="GA892" s="1"/>
      <c r="GB892" s="1"/>
      <c r="GC892" s="1"/>
      <c r="GD892" s="1"/>
      <c r="GE892" s="1"/>
      <c r="GF892" s="1"/>
      <c r="GG892" s="1"/>
      <c r="GH892" s="1"/>
      <c r="GI892" s="1"/>
      <c r="GJ892" s="1"/>
      <c r="GK892" s="1"/>
      <c r="GL892" s="1"/>
      <c r="GM892" s="1"/>
      <c r="GN892" s="1"/>
      <c r="GO892" s="1"/>
      <c r="GP892" s="1"/>
      <c r="GQ892" s="1"/>
      <c r="GR892" s="1"/>
      <c r="GS892" s="1"/>
      <c r="GT892" s="1"/>
      <c r="GU892" s="1"/>
      <c r="GV892" s="1"/>
      <c r="GW892" s="1"/>
      <c r="GX892" s="1"/>
      <c r="GY892" s="1"/>
      <c r="GZ892" s="1"/>
      <c r="HA892" s="1"/>
      <c r="HB892" s="1"/>
      <c r="HC892" s="1"/>
      <c r="HD892" s="1"/>
      <c r="HE892" s="1"/>
    </row>
    <row r="893" spans="1:213" s="75" customFormat="1" x14ac:dyDescent="0.25">
      <c r="A893" s="1"/>
      <c r="B893" s="76"/>
      <c r="C893" s="76"/>
      <c r="D893" s="77"/>
      <c r="F893" s="78"/>
      <c r="G893" s="79"/>
      <c r="H893" s="74"/>
      <c r="I893" s="68"/>
      <c r="J893" s="68"/>
      <c r="K893" s="68"/>
      <c r="L893" s="68"/>
      <c r="M893" s="68"/>
      <c r="N893" s="68"/>
      <c r="O893" s="68"/>
      <c r="P893" s="68"/>
      <c r="Q893" s="68"/>
      <c r="R893" s="68"/>
      <c r="S893" s="68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/>
      <c r="CE893" s="1"/>
      <c r="CF893" s="1"/>
      <c r="CG893" s="1"/>
      <c r="CH893" s="1"/>
      <c r="CI893" s="1"/>
      <c r="CJ893" s="1"/>
      <c r="CK893" s="1"/>
      <c r="CL893" s="1"/>
      <c r="CM893" s="1"/>
      <c r="CN893" s="1"/>
      <c r="CO893" s="1"/>
      <c r="CP893" s="1"/>
      <c r="CQ893" s="1"/>
      <c r="CR893" s="1"/>
      <c r="CS893" s="1"/>
      <c r="CT893" s="1"/>
      <c r="CU893" s="1"/>
      <c r="CV893" s="1"/>
      <c r="CW893" s="1"/>
      <c r="CX893" s="1"/>
      <c r="CY893" s="1"/>
      <c r="CZ893" s="1"/>
      <c r="DA893" s="1"/>
      <c r="DB893" s="1"/>
      <c r="DC893" s="1"/>
      <c r="DD893" s="1"/>
      <c r="DE893" s="1"/>
      <c r="DF893" s="1"/>
      <c r="DG893" s="1"/>
      <c r="DH893" s="1"/>
      <c r="DI893" s="1"/>
      <c r="DJ893" s="1"/>
      <c r="DK893" s="1"/>
      <c r="DL893" s="1"/>
      <c r="DM893" s="1"/>
      <c r="DN893" s="1"/>
      <c r="DO893" s="1"/>
      <c r="DP893" s="1"/>
      <c r="DQ893" s="1"/>
      <c r="DR893" s="1"/>
      <c r="DS893" s="1"/>
      <c r="DT893" s="1"/>
      <c r="DU893" s="1"/>
      <c r="DV893" s="1"/>
      <c r="DW893" s="1"/>
      <c r="DX893" s="1"/>
      <c r="DY893" s="1"/>
      <c r="DZ893" s="1"/>
      <c r="EA893" s="1"/>
      <c r="EB893" s="1"/>
      <c r="EC893" s="1"/>
      <c r="ED893" s="1"/>
      <c r="EE893" s="1"/>
      <c r="EF893" s="1"/>
      <c r="EG893" s="1"/>
      <c r="EH893" s="1"/>
      <c r="EI893" s="1"/>
      <c r="EJ893" s="1"/>
      <c r="EK893" s="1"/>
      <c r="EL893" s="1"/>
      <c r="EM893" s="1"/>
      <c r="EN893" s="1"/>
      <c r="EO893" s="1"/>
      <c r="EP893" s="1"/>
      <c r="EQ893" s="1"/>
      <c r="ER893" s="1"/>
      <c r="ES893" s="1"/>
      <c r="ET893" s="1"/>
      <c r="EU893" s="1"/>
      <c r="EV893" s="1"/>
      <c r="EW893" s="1"/>
      <c r="EX893" s="1"/>
      <c r="EY893" s="1"/>
      <c r="EZ893" s="1"/>
      <c r="FA893" s="1"/>
      <c r="FB893" s="1"/>
      <c r="FC893" s="1"/>
      <c r="FD893" s="1"/>
      <c r="FE893" s="1"/>
      <c r="FF893" s="1"/>
      <c r="FG893" s="1"/>
      <c r="FH893" s="1"/>
      <c r="FI893" s="1"/>
      <c r="FJ893" s="1"/>
      <c r="FK893" s="1"/>
      <c r="FL893" s="1"/>
      <c r="FM893" s="1"/>
      <c r="FN893" s="1"/>
      <c r="FO893" s="1"/>
      <c r="FP893" s="1"/>
      <c r="FQ893" s="1"/>
      <c r="FR893" s="1"/>
      <c r="FS893" s="1"/>
      <c r="FT893" s="1"/>
      <c r="FU893" s="1"/>
      <c r="FV893" s="1"/>
      <c r="FW893" s="1"/>
      <c r="FX893" s="1"/>
      <c r="FY893" s="1"/>
      <c r="FZ893" s="1"/>
      <c r="GA893" s="1"/>
      <c r="GB893" s="1"/>
      <c r="GC893" s="1"/>
      <c r="GD893" s="1"/>
      <c r="GE893" s="1"/>
      <c r="GF893" s="1"/>
      <c r="GG893" s="1"/>
      <c r="GH893" s="1"/>
      <c r="GI893" s="1"/>
      <c r="GJ893" s="1"/>
      <c r="GK893" s="1"/>
      <c r="GL893" s="1"/>
      <c r="GM893" s="1"/>
      <c r="GN893" s="1"/>
      <c r="GO893" s="1"/>
      <c r="GP893" s="1"/>
      <c r="GQ893" s="1"/>
      <c r="GR893" s="1"/>
      <c r="GS893" s="1"/>
      <c r="GT893" s="1"/>
      <c r="GU893" s="1"/>
      <c r="GV893" s="1"/>
      <c r="GW893" s="1"/>
      <c r="GX893" s="1"/>
      <c r="GY893" s="1"/>
      <c r="GZ893" s="1"/>
      <c r="HA893" s="1"/>
      <c r="HB893" s="1"/>
      <c r="HC893" s="1"/>
      <c r="HD893" s="1"/>
      <c r="HE893" s="1"/>
    </row>
    <row r="894" spans="1:213" s="75" customFormat="1" x14ac:dyDescent="0.25">
      <c r="A894" s="1"/>
      <c r="B894" s="76"/>
      <c r="C894" s="76"/>
      <c r="D894" s="77"/>
      <c r="F894" s="78"/>
      <c r="G894" s="79"/>
      <c r="H894" s="74"/>
      <c r="I894" s="68"/>
      <c r="J894" s="68"/>
      <c r="K894" s="68"/>
      <c r="L894" s="68"/>
      <c r="M894" s="68"/>
      <c r="N894" s="68"/>
      <c r="O894" s="68"/>
      <c r="P894" s="68"/>
      <c r="Q894" s="68"/>
      <c r="R894" s="68"/>
      <c r="S894" s="68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/>
      <c r="CE894" s="1"/>
      <c r="CF894" s="1"/>
      <c r="CG894" s="1"/>
      <c r="CH894" s="1"/>
      <c r="CI894" s="1"/>
      <c r="CJ894" s="1"/>
      <c r="CK894" s="1"/>
      <c r="CL894" s="1"/>
      <c r="CM894" s="1"/>
      <c r="CN894" s="1"/>
      <c r="CO894" s="1"/>
      <c r="CP894" s="1"/>
      <c r="CQ894" s="1"/>
      <c r="CR894" s="1"/>
      <c r="CS894" s="1"/>
      <c r="CT894" s="1"/>
      <c r="CU894" s="1"/>
      <c r="CV894" s="1"/>
      <c r="CW894" s="1"/>
      <c r="CX894" s="1"/>
      <c r="CY894" s="1"/>
      <c r="CZ894" s="1"/>
      <c r="DA894" s="1"/>
      <c r="DB894" s="1"/>
      <c r="DC894" s="1"/>
      <c r="DD894" s="1"/>
      <c r="DE894" s="1"/>
      <c r="DF894" s="1"/>
      <c r="DG894" s="1"/>
      <c r="DH894" s="1"/>
      <c r="DI894" s="1"/>
      <c r="DJ894" s="1"/>
      <c r="DK894" s="1"/>
      <c r="DL894" s="1"/>
      <c r="DM894" s="1"/>
      <c r="DN894" s="1"/>
      <c r="DO894" s="1"/>
      <c r="DP894" s="1"/>
      <c r="DQ894" s="1"/>
      <c r="DR894" s="1"/>
      <c r="DS894" s="1"/>
      <c r="DT894" s="1"/>
      <c r="DU894" s="1"/>
      <c r="DV894" s="1"/>
      <c r="DW894" s="1"/>
      <c r="DX894" s="1"/>
      <c r="DY894" s="1"/>
      <c r="DZ894" s="1"/>
      <c r="EA894" s="1"/>
      <c r="EB894" s="1"/>
      <c r="EC894" s="1"/>
      <c r="ED894" s="1"/>
      <c r="EE894" s="1"/>
      <c r="EF894" s="1"/>
      <c r="EG894" s="1"/>
      <c r="EH894" s="1"/>
      <c r="EI894" s="1"/>
      <c r="EJ894" s="1"/>
      <c r="EK894" s="1"/>
      <c r="EL894" s="1"/>
      <c r="EM894" s="1"/>
      <c r="EN894" s="1"/>
      <c r="EO894" s="1"/>
      <c r="EP894" s="1"/>
      <c r="EQ894" s="1"/>
      <c r="ER894" s="1"/>
      <c r="ES894" s="1"/>
      <c r="ET894" s="1"/>
      <c r="EU894" s="1"/>
      <c r="EV894" s="1"/>
      <c r="EW894" s="1"/>
      <c r="EX894" s="1"/>
      <c r="EY894" s="1"/>
      <c r="EZ894" s="1"/>
      <c r="FA894" s="1"/>
      <c r="FB894" s="1"/>
      <c r="FC894" s="1"/>
      <c r="FD894" s="1"/>
      <c r="FE894" s="1"/>
      <c r="FF894" s="1"/>
      <c r="FG894" s="1"/>
      <c r="FH894" s="1"/>
      <c r="FI894" s="1"/>
      <c r="FJ894" s="1"/>
      <c r="FK894" s="1"/>
      <c r="FL894" s="1"/>
      <c r="FM894" s="1"/>
      <c r="FN894" s="1"/>
      <c r="FO894" s="1"/>
      <c r="FP894" s="1"/>
      <c r="FQ894" s="1"/>
      <c r="FR894" s="1"/>
      <c r="FS894" s="1"/>
      <c r="FT894" s="1"/>
      <c r="FU894" s="1"/>
      <c r="FV894" s="1"/>
      <c r="FW894" s="1"/>
      <c r="FX894" s="1"/>
      <c r="FY894" s="1"/>
      <c r="FZ894" s="1"/>
      <c r="GA894" s="1"/>
      <c r="GB894" s="1"/>
      <c r="GC894" s="1"/>
      <c r="GD894" s="1"/>
      <c r="GE894" s="1"/>
      <c r="GF894" s="1"/>
      <c r="GG894" s="1"/>
      <c r="GH894" s="1"/>
      <c r="GI894" s="1"/>
      <c r="GJ894" s="1"/>
      <c r="GK894" s="1"/>
      <c r="GL894" s="1"/>
      <c r="GM894" s="1"/>
      <c r="GN894" s="1"/>
      <c r="GO894" s="1"/>
      <c r="GP894" s="1"/>
      <c r="GQ894" s="1"/>
      <c r="GR894" s="1"/>
      <c r="GS894" s="1"/>
      <c r="GT894" s="1"/>
      <c r="GU894" s="1"/>
      <c r="GV894" s="1"/>
      <c r="GW894" s="1"/>
      <c r="GX894" s="1"/>
      <c r="GY894" s="1"/>
      <c r="GZ894" s="1"/>
      <c r="HA894" s="1"/>
      <c r="HB894" s="1"/>
      <c r="HC894" s="1"/>
      <c r="HD894" s="1"/>
      <c r="HE894" s="1"/>
    </row>
    <row r="895" spans="1:213" s="75" customFormat="1" x14ac:dyDescent="0.25">
      <c r="A895" s="1"/>
      <c r="B895" s="76"/>
      <c r="C895" s="76"/>
      <c r="D895" s="77"/>
      <c r="F895" s="78"/>
      <c r="G895" s="79"/>
      <c r="H895" s="74"/>
      <c r="I895" s="68"/>
      <c r="J895" s="68"/>
      <c r="K895" s="68"/>
      <c r="L895" s="68"/>
      <c r="M895" s="68"/>
      <c r="N895" s="68"/>
      <c r="O895" s="68"/>
      <c r="P895" s="68"/>
      <c r="Q895" s="68"/>
      <c r="R895" s="68"/>
      <c r="S895" s="68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/>
      <c r="CE895" s="1"/>
      <c r="CF895" s="1"/>
      <c r="CG895" s="1"/>
      <c r="CH895" s="1"/>
      <c r="CI895" s="1"/>
      <c r="CJ895" s="1"/>
      <c r="CK895" s="1"/>
      <c r="CL895" s="1"/>
      <c r="CM895" s="1"/>
      <c r="CN895" s="1"/>
      <c r="CO895" s="1"/>
      <c r="CP895" s="1"/>
      <c r="CQ895" s="1"/>
      <c r="CR895" s="1"/>
      <c r="CS895" s="1"/>
      <c r="CT895" s="1"/>
      <c r="CU895" s="1"/>
      <c r="CV895" s="1"/>
      <c r="CW895" s="1"/>
      <c r="CX895" s="1"/>
      <c r="CY895" s="1"/>
      <c r="CZ895" s="1"/>
      <c r="DA895" s="1"/>
      <c r="DB895" s="1"/>
      <c r="DC895" s="1"/>
      <c r="DD895" s="1"/>
      <c r="DE895" s="1"/>
      <c r="DF895" s="1"/>
      <c r="DG895" s="1"/>
      <c r="DH895" s="1"/>
      <c r="DI895" s="1"/>
      <c r="DJ895" s="1"/>
      <c r="DK895" s="1"/>
      <c r="DL895" s="1"/>
      <c r="DM895" s="1"/>
      <c r="DN895" s="1"/>
      <c r="DO895" s="1"/>
      <c r="DP895" s="1"/>
      <c r="DQ895" s="1"/>
      <c r="DR895" s="1"/>
      <c r="DS895" s="1"/>
      <c r="DT895" s="1"/>
      <c r="DU895" s="1"/>
      <c r="DV895" s="1"/>
      <c r="DW895" s="1"/>
      <c r="DX895" s="1"/>
      <c r="DY895" s="1"/>
      <c r="DZ895" s="1"/>
      <c r="EA895" s="1"/>
      <c r="EB895" s="1"/>
      <c r="EC895" s="1"/>
      <c r="ED895" s="1"/>
      <c r="EE895" s="1"/>
      <c r="EF895" s="1"/>
      <c r="EG895" s="1"/>
      <c r="EH895" s="1"/>
      <c r="EI895" s="1"/>
      <c r="EJ895" s="1"/>
      <c r="EK895" s="1"/>
      <c r="EL895" s="1"/>
      <c r="EM895" s="1"/>
      <c r="EN895" s="1"/>
      <c r="EO895" s="1"/>
      <c r="EP895" s="1"/>
      <c r="EQ895" s="1"/>
      <c r="ER895" s="1"/>
      <c r="ES895" s="1"/>
      <c r="ET895" s="1"/>
      <c r="EU895" s="1"/>
      <c r="EV895" s="1"/>
      <c r="EW895" s="1"/>
      <c r="EX895" s="1"/>
      <c r="EY895" s="1"/>
      <c r="EZ895" s="1"/>
      <c r="FA895" s="1"/>
      <c r="FB895" s="1"/>
      <c r="FC895" s="1"/>
      <c r="FD895" s="1"/>
      <c r="FE895" s="1"/>
      <c r="FF895" s="1"/>
      <c r="FG895" s="1"/>
      <c r="FH895" s="1"/>
      <c r="FI895" s="1"/>
      <c r="FJ895" s="1"/>
      <c r="FK895" s="1"/>
      <c r="FL895" s="1"/>
      <c r="FM895" s="1"/>
      <c r="FN895" s="1"/>
      <c r="FO895" s="1"/>
      <c r="FP895" s="1"/>
      <c r="FQ895" s="1"/>
      <c r="FR895" s="1"/>
      <c r="FS895" s="1"/>
      <c r="FT895" s="1"/>
      <c r="FU895" s="1"/>
      <c r="FV895" s="1"/>
      <c r="FW895" s="1"/>
      <c r="FX895" s="1"/>
      <c r="FY895" s="1"/>
      <c r="FZ895" s="1"/>
      <c r="GA895" s="1"/>
      <c r="GB895" s="1"/>
      <c r="GC895" s="1"/>
      <c r="GD895" s="1"/>
      <c r="GE895" s="1"/>
      <c r="GF895" s="1"/>
      <c r="GG895" s="1"/>
      <c r="GH895" s="1"/>
      <c r="GI895" s="1"/>
      <c r="GJ895" s="1"/>
      <c r="GK895" s="1"/>
      <c r="GL895" s="1"/>
      <c r="GM895" s="1"/>
      <c r="GN895" s="1"/>
      <c r="GO895" s="1"/>
      <c r="GP895" s="1"/>
      <c r="GQ895" s="1"/>
      <c r="GR895" s="1"/>
      <c r="GS895" s="1"/>
      <c r="GT895" s="1"/>
      <c r="GU895" s="1"/>
      <c r="GV895" s="1"/>
      <c r="GW895" s="1"/>
      <c r="GX895" s="1"/>
      <c r="GY895" s="1"/>
      <c r="GZ895" s="1"/>
      <c r="HA895" s="1"/>
      <c r="HB895" s="1"/>
      <c r="HC895" s="1"/>
      <c r="HD895" s="1"/>
      <c r="HE895" s="1"/>
    </row>
    <row r="896" spans="1:213" s="75" customFormat="1" x14ac:dyDescent="0.25">
      <c r="A896" s="1"/>
      <c r="B896" s="76"/>
      <c r="C896" s="76"/>
      <c r="D896" s="77"/>
      <c r="F896" s="78"/>
      <c r="G896" s="79"/>
      <c r="H896" s="74"/>
      <c r="I896" s="68"/>
      <c r="J896" s="68"/>
      <c r="K896" s="68"/>
      <c r="L896" s="68"/>
      <c r="M896" s="68"/>
      <c r="N896" s="68"/>
      <c r="O896" s="68"/>
      <c r="P896" s="68"/>
      <c r="Q896" s="68"/>
      <c r="R896" s="68"/>
      <c r="S896" s="68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  <c r="BP896" s="1"/>
      <c r="BQ896" s="1"/>
      <c r="BR896" s="1"/>
      <c r="BS896" s="1"/>
      <c r="BT896" s="1"/>
      <c r="BU896" s="1"/>
      <c r="BV896" s="1"/>
      <c r="BW896" s="1"/>
      <c r="BX896" s="1"/>
      <c r="BY896" s="1"/>
      <c r="BZ896" s="1"/>
      <c r="CA896" s="1"/>
      <c r="CB896" s="1"/>
      <c r="CC896" s="1"/>
      <c r="CD896" s="1"/>
      <c r="CE896" s="1"/>
      <c r="CF896" s="1"/>
      <c r="CG896" s="1"/>
      <c r="CH896" s="1"/>
      <c r="CI896" s="1"/>
      <c r="CJ896" s="1"/>
      <c r="CK896" s="1"/>
      <c r="CL896" s="1"/>
      <c r="CM896" s="1"/>
      <c r="CN896" s="1"/>
      <c r="CO896" s="1"/>
      <c r="CP896" s="1"/>
      <c r="CQ896" s="1"/>
      <c r="CR896" s="1"/>
      <c r="CS896" s="1"/>
      <c r="CT896" s="1"/>
      <c r="CU896" s="1"/>
      <c r="CV896" s="1"/>
      <c r="CW896" s="1"/>
      <c r="CX896" s="1"/>
      <c r="CY896" s="1"/>
      <c r="CZ896" s="1"/>
      <c r="DA896" s="1"/>
      <c r="DB896" s="1"/>
      <c r="DC896" s="1"/>
      <c r="DD896" s="1"/>
      <c r="DE896" s="1"/>
      <c r="DF896" s="1"/>
      <c r="DG896" s="1"/>
      <c r="DH896" s="1"/>
      <c r="DI896" s="1"/>
      <c r="DJ896" s="1"/>
      <c r="DK896" s="1"/>
      <c r="DL896" s="1"/>
      <c r="DM896" s="1"/>
      <c r="DN896" s="1"/>
      <c r="DO896" s="1"/>
      <c r="DP896" s="1"/>
      <c r="DQ896" s="1"/>
      <c r="DR896" s="1"/>
      <c r="DS896" s="1"/>
      <c r="DT896" s="1"/>
      <c r="DU896" s="1"/>
      <c r="DV896" s="1"/>
      <c r="DW896" s="1"/>
      <c r="DX896" s="1"/>
      <c r="DY896" s="1"/>
      <c r="DZ896" s="1"/>
      <c r="EA896" s="1"/>
      <c r="EB896" s="1"/>
      <c r="EC896" s="1"/>
      <c r="ED896" s="1"/>
      <c r="EE896" s="1"/>
      <c r="EF896" s="1"/>
      <c r="EG896" s="1"/>
      <c r="EH896" s="1"/>
      <c r="EI896" s="1"/>
      <c r="EJ896" s="1"/>
      <c r="EK896" s="1"/>
      <c r="EL896" s="1"/>
      <c r="EM896" s="1"/>
      <c r="EN896" s="1"/>
      <c r="EO896" s="1"/>
      <c r="EP896" s="1"/>
      <c r="EQ896" s="1"/>
      <c r="ER896" s="1"/>
      <c r="ES896" s="1"/>
      <c r="ET896" s="1"/>
      <c r="EU896" s="1"/>
      <c r="EV896" s="1"/>
      <c r="EW896" s="1"/>
      <c r="EX896" s="1"/>
      <c r="EY896" s="1"/>
      <c r="EZ896" s="1"/>
      <c r="FA896" s="1"/>
      <c r="FB896" s="1"/>
      <c r="FC896" s="1"/>
      <c r="FD896" s="1"/>
      <c r="FE896" s="1"/>
      <c r="FF896" s="1"/>
      <c r="FG896" s="1"/>
      <c r="FH896" s="1"/>
      <c r="FI896" s="1"/>
      <c r="FJ896" s="1"/>
      <c r="FK896" s="1"/>
      <c r="FL896" s="1"/>
      <c r="FM896" s="1"/>
      <c r="FN896" s="1"/>
      <c r="FO896" s="1"/>
      <c r="FP896" s="1"/>
      <c r="FQ896" s="1"/>
      <c r="FR896" s="1"/>
      <c r="FS896" s="1"/>
      <c r="FT896" s="1"/>
      <c r="FU896" s="1"/>
      <c r="FV896" s="1"/>
      <c r="FW896" s="1"/>
      <c r="FX896" s="1"/>
      <c r="FY896" s="1"/>
      <c r="FZ896" s="1"/>
      <c r="GA896" s="1"/>
      <c r="GB896" s="1"/>
      <c r="GC896" s="1"/>
      <c r="GD896" s="1"/>
      <c r="GE896" s="1"/>
      <c r="GF896" s="1"/>
      <c r="GG896" s="1"/>
      <c r="GH896" s="1"/>
      <c r="GI896" s="1"/>
      <c r="GJ896" s="1"/>
      <c r="GK896" s="1"/>
      <c r="GL896" s="1"/>
      <c r="GM896" s="1"/>
      <c r="GN896" s="1"/>
      <c r="GO896" s="1"/>
      <c r="GP896" s="1"/>
      <c r="GQ896" s="1"/>
      <c r="GR896" s="1"/>
      <c r="GS896" s="1"/>
      <c r="GT896" s="1"/>
      <c r="GU896" s="1"/>
      <c r="GV896" s="1"/>
      <c r="GW896" s="1"/>
      <c r="GX896" s="1"/>
      <c r="GY896" s="1"/>
      <c r="GZ896" s="1"/>
      <c r="HA896" s="1"/>
      <c r="HB896" s="1"/>
      <c r="HC896" s="1"/>
      <c r="HD896" s="1"/>
      <c r="HE896" s="1"/>
    </row>
    <row r="897" spans="1:213" s="75" customFormat="1" x14ac:dyDescent="0.25">
      <c r="A897" s="1"/>
      <c r="B897" s="76"/>
      <c r="C897" s="76"/>
      <c r="D897" s="77"/>
      <c r="F897" s="78"/>
      <c r="G897" s="79"/>
      <c r="H897" s="74"/>
      <c r="I897" s="68"/>
      <c r="J897" s="68"/>
      <c r="K897" s="68"/>
      <c r="L897" s="68"/>
      <c r="M897" s="68"/>
      <c r="N897" s="68"/>
      <c r="O897" s="68"/>
      <c r="P897" s="68"/>
      <c r="Q897" s="68"/>
      <c r="R897" s="68"/>
      <c r="S897" s="68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  <c r="BP897" s="1"/>
      <c r="BQ897" s="1"/>
      <c r="BR897" s="1"/>
      <c r="BS897" s="1"/>
      <c r="BT897" s="1"/>
      <c r="BU897" s="1"/>
      <c r="BV897" s="1"/>
      <c r="BW897" s="1"/>
      <c r="BX897" s="1"/>
      <c r="BY897" s="1"/>
      <c r="BZ897" s="1"/>
      <c r="CA897" s="1"/>
      <c r="CB897" s="1"/>
      <c r="CC897" s="1"/>
      <c r="CD897" s="1"/>
      <c r="CE897" s="1"/>
      <c r="CF897" s="1"/>
      <c r="CG897" s="1"/>
      <c r="CH897" s="1"/>
      <c r="CI897" s="1"/>
      <c r="CJ897" s="1"/>
      <c r="CK897" s="1"/>
      <c r="CL897" s="1"/>
      <c r="CM897" s="1"/>
      <c r="CN897" s="1"/>
      <c r="CO897" s="1"/>
      <c r="CP897" s="1"/>
      <c r="CQ897" s="1"/>
      <c r="CR897" s="1"/>
      <c r="CS897" s="1"/>
      <c r="CT897" s="1"/>
      <c r="CU897" s="1"/>
      <c r="CV897" s="1"/>
      <c r="CW897" s="1"/>
      <c r="CX897" s="1"/>
      <c r="CY897" s="1"/>
      <c r="CZ897" s="1"/>
      <c r="DA897" s="1"/>
      <c r="DB897" s="1"/>
      <c r="DC897" s="1"/>
      <c r="DD897" s="1"/>
      <c r="DE897" s="1"/>
      <c r="DF897" s="1"/>
      <c r="DG897" s="1"/>
      <c r="DH897" s="1"/>
      <c r="DI897" s="1"/>
      <c r="DJ897" s="1"/>
      <c r="DK897" s="1"/>
      <c r="DL897" s="1"/>
      <c r="DM897" s="1"/>
      <c r="DN897" s="1"/>
      <c r="DO897" s="1"/>
      <c r="DP897" s="1"/>
      <c r="DQ897" s="1"/>
      <c r="DR897" s="1"/>
      <c r="DS897" s="1"/>
      <c r="DT897" s="1"/>
      <c r="DU897" s="1"/>
      <c r="DV897" s="1"/>
      <c r="DW897" s="1"/>
      <c r="DX897" s="1"/>
      <c r="DY897" s="1"/>
      <c r="DZ897" s="1"/>
      <c r="EA897" s="1"/>
      <c r="EB897" s="1"/>
      <c r="EC897" s="1"/>
      <c r="ED897" s="1"/>
      <c r="EE897" s="1"/>
      <c r="EF897" s="1"/>
      <c r="EG897" s="1"/>
      <c r="EH897" s="1"/>
      <c r="EI897" s="1"/>
      <c r="EJ897" s="1"/>
      <c r="EK897" s="1"/>
      <c r="EL897" s="1"/>
      <c r="EM897" s="1"/>
      <c r="EN897" s="1"/>
      <c r="EO897" s="1"/>
      <c r="EP897" s="1"/>
      <c r="EQ897" s="1"/>
      <c r="ER897" s="1"/>
      <c r="ES897" s="1"/>
      <c r="ET897" s="1"/>
      <c r="EU897" s="1"/>
      <c r="EV897" s="1"/>
      <c r="EW897" s="1"/>
      <c r="EX897" s="1"/>
      <c r="EY897" s="1"/>
      <c r="EZ897" s="1"/>
      <c r="FA897" s="1"/>
      <c r="FB897" s="1"/>
      <c r="FC897" s="1"/>
      <c r="FD897" s="1"/>
      <c r="FE897" s="1"/>
      <c r="FF897" s="1"/>
      <c r="FG897" s="1"/>
      <c r="FH897" s="1"/>
      <c r="FI897" s="1"/>
      <c r="FJ897" s="1"/>
      <c r="FK897" s="1"/>
      <c r="FL897" s="1"/>
      <c r="FM897" s="1"/>
      <c r="FN897" s="1"/>
      <c r="FO897" s="1"/>
      <c r="FP897" s="1"/>
      <c r="FQ897" s="1"/>
      <c r="FR897" s="1"/>
      <c r="FS897" s="1"/>
      <c r="FT897" s="1"/>
      <c r="FU897" s="1"/>
      <c r="FV897" s="1"/>
      <c r="FW897" s="1"/>
      <c r="FX897" s="1"/>
      <c r="FY897" s="1"/>
      <c r="FZ897" s="1"/>
      <c r="GA897" s="1"/>
      <c r="GB897" s="1"/>
      <c r="GC897" s="1"/>
      <c r="GD897" s="1"/>
      <c r="GE897" s="1"/>
      <c r="GF897" s="1"/>
      <c r="GG897" s="1"/>
      <c r="GH897" s="1"/>
      <c r="GI897" s="1"/>
      <c r="GJ897" s="1"/>
      <c r="GK897" s="1"/>
      <c r="GL897" s="1"/>
      <c r="GM897" s="1"/>
      <c r="GN897" s="1"/>
      <c r="GO897" s="1"/>
      <c r="GP897" s="1"/>
      <c r="GQ897" s="1"/>
      <c r="GR897" s="1"/>
      <c r="GS897" s="1"/>
      <c r="GT897" s="1"/>
      <c r="GU897" s="1"/>
      <c r="GV897" s="1"/>
      <c r="GW897" s="1"/>
      <c r="GX897" s="1"/>
      <c r="GY897" s="1"/>
      <c r="GZ897" s="1"/>
      <c r="HA897" s="1"/>
      <c r="HB897" s="1"/>
      <c r="HC897" s="1"/>
      <c r="HD897" s="1"/>
      <c r="HE897" s="1"/>
    </row>
    <row r="898" spans="1:213" s="75" customFormat="1" x14ac:dyDescent="0.25">
      <c r="A898" s="1"/>
      <c r="B898" s="76"/>
      <c r="C898" s="76"/>
      <c r="D898" s="77"/>
      <c r="F898" s="78"/>
      <c r="G898" s="79"/>
      <c r="H898" s="74"/>
      <c r="I898" s="68"/>
      <c r="J898" s="68"/>
      <c r="K898" s="68"/>
      <c r="L898" s="68"/>
      <c r="M898" s="68"/>
      <c r="N898" s="68"/>
      <c r="O898" s="68"/>
      <c r="P898" s="68"/>
      <c r="Q898" s="68"/>
      <c r="R898" s="68"/>
      <c r="S898" s="68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  <c r="BP898" s="1"/>
      <c r="BQ898" s="1"/>
      <c r="BR898" s="1"/>
      <c r="BS898" s="1"/>
      <c r="BT898" s="1"/>
      <c r="BU898" s="1"/>
      <c r="BV898" s="1"/>
      <c r="BW898" s="1"/>
      <c r="BX898" s="1"/>
      <c r="BY898" s="1"/>
      <c r="BZ898" s="1"/>
      <c r="CA898" s="1"/>
      <c r="CB898" s="1"/>
      <c r="CC898" s="1"/>
      <c r="CD898" s="1"/>
      <c r="CE898" s="1"/>
      <c r="CF898" s="1"/>
      <c r="CG898" s="1"/>
      <c r="CH898" s="1"/>
      <c r="CI898" s="1"/>
      <c r="CJ898" s="1"/>
      <c r="CK898" s="1"/>
      <c r="CL898" s="1"/>
      <c r="CM898" s="1"/>
      <c r="CN898" s="1"/>
      <c r="CO898" s="1"/>
      <c r="CP898" s="1"/>
      <c r="CQ898" s="1"/>
      <c r="CR898" s="1"/>
      <c r="CS898" s="1"/>
      <c r="CT898" s="1"/>
      <c r="CU898" s="1"/>
      <c r="CV898" s="1"/>
      <c r="CW898" s="1"/>
      <c r="CX898" s="1"/>
      <c r="CY898" s="1"/>
      <c r="CZ898" s="1"/>
      <c r="DA898" s="1"/>
      <c r="DB898" s="1"/>
      <c r="DC898" s="1"/>
      <c r="DD898" s="1"/>
      <c r="DE898" s="1"/>
      <c r="DF898" s="1"/>
      <c r="DG898" s="1"/>
      <c r="DH898" s="1"/>
      <c r="DI898" s="1"/>
      <c r="DJ898" s="1"/>
      <c r="DK898" s="1"/>
      <c r="DL898" s="1"/>
      <c r="DM898" s="1"/>
      <c r="DN898" s="1"/>
      <c r="DO898" s="1"/>
      <c r="DP898" s="1"/>
      <c r="DQ898" s="1"/>
      <c r="DR898" s="1"/>
      <c r="DS898" s="1"/>
      <c r="DT898" s="1"/>
      <c r="DU898" s="1"/>
      <c r="DV898" s="1"/>
      <c r="DW898" s="1"/>
      <c r="DX898" s="1"/>
      <c r="DY898" s="1"/>
      <c r="DZ898" s="1"/>
      <c r="EA898" s="1"/>
      <c r="EB898" s="1"/>
      <c r="EC898" s="1"/>
      <c r="ED898" s="1"/>
      <c r="EE898" s="1"/>
      <c r="EF898" s="1"/>
      <c r="EG898" s="1"/>
      <c r="EH898" s="1"/>
      <c r="EI898" s="1"/>
      <c r="EJ898" s="1"/>
      <c r="EK898" s="1"/>
      <c r="EL898" s="1"/>
      <c r="EM898" s="1"/>
      <c r="EN898" s="1"/>
      <c r="EO898" s="1"/>
      <c r="EP898" s="1"/>
      <c r="EQ898" s="1"/>
      <c r="ER898" s="1"/>
      <c r="ES898" s="1"/>
      <c r="ET898" s="1"/>
      <c r="EU898" s="1"/>
      <c r="EV898" s="1"/>
      <c r="EW898" s="1"/>
      <c r="EX898" s="1"/>
      <c r="EY898" s="1"/>
      <c r="EZ898" s="1"/>
      <c r="FA898" s="1"/>
      <c r="FB898" s="1"/>
      <c r="FC898" s="1"/>
      <c r="FD898" s="1"/>
      <c r="FE898" s="1"/>
      <c r="FF898" s="1"/>
      <c r="FG898" s="1"/>
      <c r="FH898" s="1"/>
      <c r="FI898" s="1"/>
      <c r="FJ898" s="1"/>
      <c r="FK898" s="1"/>
      <c r="FL898" s="1"/>
      <c r="FM898" s="1"/>
      <c r="FN898" s="1"/>
      <c r="FO898" s="1"/>
      <c r="FP898" s="1"/>
      <c r="FQ898" s="1"/>
      <c r="FR898" s="1"/>
      <c r="FS898" s="1"/>
      <c r="FT898" s="1"/>
      <c r="FU898" s="1"/>
      <c r="FV898" s="1"/>
      <c r="FW898" s="1"/>
      <c r="FX898" s="1"/>
      <c r="FY898" s="1"/>
      <c r="FZ898" s="1"/>
      <c r="GA898" s="1"/>
      <c r="GB898" s="1"/>
      <c r="GC898" s="1"/>
      <c r="GD898" s="1"/>
      <c r="GE898" s="1"/>
      <c r="GF898" s="1"/>
      <c r="GG898" s="1"/>
      <c r="GH898" s="1"/>
      <c r="GI898" s="1"/>
      <c r="GJ898" s="1"/>
      <c r="GK898" s="1"/>
      <c r="GL898" s="1"/>
      <c r="GM898" s="1"/>
      <c r="GN898" s="1"/>
      <c r="GO898" s="1"/>
      <c r="GP898" s="1"/>
      <c r="GQ898" s="1"/>
      <c r="GR898" s="1"/>
      <c r="GS898" s="1"/>
      <c r="GT898" s="1"/>
      <c r="GU898" s="1"/>
      <c r="GV898" s="1"/>
      <c r="GW898" s="1"/>
      <c r="GX898" s="1"/>
      <c r="GY898" s="1"/>
      <c r="GZ898" s="1"/>
      <c r="HA898" s="1"/>
      <c r="HB898" s="1"/>
      <c r="HC898" s="1"/>
      <c r="HD898" s="1"/>
      <c r="HE898" s="1"/>
    </row>
    <row r="899" spans="1:213" s="75" customFormat="1" x14ac:dyDescent="0.25">
      <c r="A899" s="1"/>
      <c r="B899" s="76"/>
      <c r="C899" s="76"/>
      <c r="D899" s="77"/>
      <c r="F899" s="78"/>
      <c r="G899" s="79"/>
      <c r="H899" s="74"/>
      <c r="I899" s="68"/>
      <c r="J899" s="68"/>
      <c r="K899" s="68"/>
      <c r="L899" s="68"/>
      <c r="M899" s="68"/>
      <c r="N899" s="68"/>
      <c r="O899" s="68"/>
      <c r="P899" s="68"/>
      <c r="Q899" s="68"/>
      <c r="R899" s="68"/>
      <c r="S899" s="68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  <c r="BP899" s="1"/>
      <c r="BQ899" s="1"/>
      <c r="BR899" s="1"/>
      <c r="BS899" s="1"/>
      <c r="BT899" s="1"/>
      <c r="BU899" s="1"/>
      <c r="BV899" s="1"/>
      <c r="BW899" s="1"/>
      <c r="BX899" s="1"/>
      <c r="BY899" s="1"/>
      <c r="BZ899" s="1"/>
      <c r="CA899" s="1"/>
      <c r="CB899" s="1"/>
      <c r="CC899" s="1"/>
      <c r="CD899" s="1"/>
      <c r="CE899" s="1"/>
      <c r="CF899" s="1"/>
      <c r="CG899" s="1"/>
      <c r="CH899" s="1"/>
      <c r="CI899" s="1"/>
      <c r="CJ899" s="1"/>
      <c r="CK899" s="1"/>
      <c r="CL899" s="1"/>
      <c r="CM899" s="1"/>
      <c r="CN899" s="1"/>
      <c r="CO899" s="1"/>
      <c r="CP899" s="1"/>
      <c r="CQ899" s="1"/>
      <c r="CR899" s="1"/>
      <c r="CS899" s="1"/>
      <c r="CT899" s="1"/>
      <c r="CU899" s="1"/>
      <c r="CV899" s="1"/>
      <c r="CW899" s="1"/>
      <c r="CX899" s="1"/>
      <c r="CY899" s="1"/>
      <c r="CZ899" s="1"/>
      <c r="DA899" s="1"/>
      <c r="DB899" s="1"/>
      <c r="DC899" s="1"/>
      <c r="DD899" s="1"/>
      <c r="DE899" s="1"/>
      <c r="DF899" s="1"/>
      <c r="DG899" s="1"/>
      <c r="DH899" s="1"/>
      <c r="DI899" s="1"/>
      <c r="DJ899" s="1"/>
      <c r="DK899" s="1"/>
      <c r="DL899" s="1"/>
      <c r="DM899" s="1"/>
      <c r="DN899" s="1"/>
      <c r="DO899" s="1"/>
      <c r="DP899" s="1"/>
      <c r="DQ899" s="1"/>
      <c r="DR899" s="1"/>
      <c r="DS899" s="1"/>
      <c r="DT899" s="1"/>
      <c r="DU899" s="1"/>
      <c r="DV899" s="1"/>
      <c r="DW899" s="1"/>
      <c r="DX899" s="1"/>
      <c r="DY899" s="1"/>
      <c r="DZ899" s="1"/>
      <c r="EA899" s="1"/>
      <c r="EB899" s="1"/>
      <c r="EC899" s="1"/>
      <c r="ED899" s="1"/>
      <c r="EE899" s="1"/>
      <c r="EF899" s="1"/>
      <c r="EG899" s="1"/>
      <c r="EH899" s="1"/>
      <c r="EI899" s="1"/>
      <c r="EJ899" s="1"/>
      <c r="EK899" s="1"/>
      <c r="EL899" s="1"/>
      <c r="EM899" s="1"/>
      <c r="EN899" s="1"/>
      <c r="EO899" s="1"/>
      <c r="EP899" s="1"/>
      <c r="EQ899" s="1"/>
      <c r="ER899" s="1"/>
      <c r="ES899" s="1"/>
      <c r="ET899" s="1"/>
      <c r="EU899" s="1"/>
      <c r="EV899" s="1"/>
      <c r="EW899" s="1"/>
      <c r="EX899" s="1"/>
      <c r="EY899" s="1"/>
      <c r="EZ899" s="1"/>
      <c r="FA899" s="1"/>
      <c r="FB899" s="1"/>
      <c r="FC899" s="1"/>
      <c r="FD899" s="1"/>
      <c r="FE899" s="1"/>
      <c r="FF899" s="1"/>
      <c r="FG899" s="1"/>
      <c r="FH899" s="1"/>
      <c r="FI899" s="1"/>
      <c r="FJ899" s="1"/>
      <c r="FK899" s="1"/>
      <c r="FL899" s="1"/>
      <c r="FM899" s="1"/>
      <c r="FN899" s="1"/>
      <c r="FO899" s="1"/>
      <c r="FP899" s="1"/>
      <c r="FQ899" s="1"/>
      <c r="FR899" s="1"/>
      <c r="FS899" s="1"/>
      <c r="FT899" s="1"/>
      <c r="FU899" s="1"/>
      <c r="FV899" s="1"/>
      <c r="FW899" s="1"/>
      <c r="FX899" s="1"/>
      <c r="FY899" s="1"/>
      <c r="FZ899" s="1"/>
      <c r="GA899" s="1"/>
      <c r="GB899" s="1"/>
      <c r="GC899" s="1"/>
      <c r="GD899" s="1"/>
      <c r="GE899" s="1"/>
      <c r="GF899" s="1"/>
      <c r="GG899" s="1"/>
      <c r="GH899" s="1"/>
      <c r="GI899" s="1"/>
      <c r="GJ899" s="1"/>
      <c r="GK899" s="1"/>
      <c r="GL899" s="1"/>
      <c r="GM899" s="1"/>
      <c r="GN899" s="1"/>
      <c r="GO899" s="1"/>
      <c r="GP899" s="1"/>
      <c r="GQ899" s="1"/>
      <c r="GR899" s="1"/>
      <c r="GS899" s="1"/>
      <c r="GT899" s="1"/>
      <c r="GU899" s="1"/>
      <c r="GV899" s="1"/>
      <c r="GW899" s="1"/>
      <c r="GX899" s="1"/>
      <c r="GY899" s="1"/>
      <c r="GZ899" s="1"/>
      <c r="HA899" s="1"/>
      <c r="HB899" s="1"/>
      <c r="HC899" s="1"/>
      <c r="HD899" s="1"/>
      <c r="HE899" s="1"/>
    </row>
    <row r="900" spans="1:213" s="75" customFormat="1" x14ac:dyDescent="0.25">
      <c r="A900" s="1"/>
      <c r="B900" s="76"/>
      <c r="C900" s="76"/>
      <c r="D900" s="77"/>
      <c r="F900" s="78"/>
      <c r="G900" s="79"/>
      <c r="H900" s="74"/>
      <c r="I900" s="68"/>
      <c r="J900" s="68"/>
      <c r="K900" s="68"/>
      <c r="L900" s="68"/>
      <c r="M900" s="68"/>
      <c r="N900" s="68"/>
      <c r="O900" s="68"/>
      <c r="P900" s="68"/>
      <c r="Q900" s="68"/>
      <c r="R900" s="68"/>
      <c r="S900" s="68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  <c r="BP900" s="1"/>
      <c r="BQ900" s="1"/>
      <c r="BR900" s="1"/>
      <c r="BS900" s="1"/>
      <c r="BT900" s="1"/>
      <c r="BU900" s="1"/>
      <c r="BV900" s="1"/>
      <c r="BW900" s="1"/>
      <c r="BX900" s="1"/>
      <c r="BY900" s="1"/>
      <c r="BZ900" s="1"/>
      <c r="CA900" s="1"/>
      <c r="CB900" s="1"/>
      <c r="CC900" s="1"/>
      <c r="CD900" s="1"/>
      <c r="CE900" s="1"/>
      <c r="CF900" s="1"/>
      <c r="CG900" s="1"/>
      <c r="CH900" s="1"/>
      <c r="CI900" s="1"/>
      <c r="CJ900" s="1"/>
      <c r="CK900" s="1"/>
      <c r="CL900" s="1"/>
      <c r="CM900" s="1"/>
      <c r="CN900" s="1"/>
      <c r="CO900" s="1"/>
      <c r="CP900" s="1"/>
      <c r="CQ900" s="1"/>
      <c r="CR900" s="1"/>
      <c r="CS900" s="1"/>
      <c r="CT900" s="1"/>
      <c r="CU900" s="1"/>
      <c r="CV900" s="1"/>
      <c r="CW900" s="1"/>
      <c r="CX900" s="1"/>
      <c r="CY900" s="1"/>
      <c r="CZ900" s="1"/>
      <c r="DA900" s="1"/>
      <c r="DB900" s="1"/>
      <c r="DC900" s="1"/>
      <c r="DD900" s="1"/>
      <c r="DE900" s="1"/>
      <c r="DF900" s="1"/>
      <c r="DG900" s="1"/>
      <c r="DH900" s="1"/>
      <c r="DI900" s="1"/>
      <c r="DJ900" s="1"/>
      <c r="DK900" s="1"/>
      <c r="DL900" s="1"/>
      <c r="DM900" s="1"/>
      <c r="DN900" s="1"/>
      <c r="DO900" s="1"/>
      <c r="DP900" s="1"/>
      <c r="DQ900" s="1"/>
      <c r="DR900" s="1"/>
      <c r="DS900" s="1"/>
      <c r="DT900" s="1"/>
      <c r="DU900" s="1"/>
      <c r="DV900" s="1"/>
      <c r="DW900" s="1"/>
      <c r="DX900" s="1"/>
      <c r="DY900" s="1"/>
      <c r="DZ900" s="1"/>
      <c r="EA900" s="1"/>
      <c r="EB900" s="1"/>
      <c r="EC900" s="1"/>
      <c r="ED900" s="1"/>
      <c r="EE900" s="1"/>
      <c r="EF900" s="1"/>
      <c r="EG900" s="1"/>
      <c r="EH900" s="1"/>
      <c r="EI900" s="1"/>
      <c r="EJ900" s="1"/>
      <c r="EK900" s="1"/>
      <c r="EL900" s="1"/>
      <c r="EM900" s="1"/>
      <c r="EN900" s="1"/>
      <c r="EO900" s="1"/>
      <c r="EP900" s="1"/>
      <c r="EQ900" s="1"/>
      <c r="ER900" s="1"/>
      <c r="ES900" s="1"/>
      <c r="ET900" s="1"/>
      <c r="EU900" s="1"/>
      <c r="EV900" s="1"/>
      <c r="EW900" s="1"/>
      <c r="EX900" s="1"/>
      <c r="EY900" s="1"/>
      <c r="EZ900" s="1"/>
      <c r="FA900" s="1"/>
      <c r="FB900" s="1"/>
      <c r="FC900" s="1"/>
      <c r="FD900" s="1"/>
      <c r="FE900" s="1"/>
      <c r="FF900" s="1"/>
      <c r="FG900" s="1"/>
      <c r="FH900" s="1"/>
      <c r="FI900" s="1"/>
      <c r="FJ900" s="1"/>
      <c r="FK900" s="1"/>
      <c r="FL900" s="1"/>
      <c r="FM900" s="1"/>
      <c r="FN900" s="1"/>
      <c r="FO900" s="1"/>
      <c r="FP900" s="1"/>
      <c r="FQ900" s="1"/>
      <c r="FR900" s="1"/>
      <c r="FS900" s="1"/>
      <c r="FT900" s="1"/>
      <c r="FU900" s="1"/>
      <c r="FV900" s="1"/>
      <c r="FW900" s="1"/>
      <c r="FX900" s="1"/>
      <c r="FY900" s="1"/>
      <c r="FZ900" s="1"/>
      <c r="GA900" s="1"/>
      <c r="GB900" s="1"/>
      <c r="GC900" s="1"/>
      <c r="GD900" s="1"/>
      <c r="GE900" s="1"/>
      <c r="GF900" s="1"/>
      <c r="GG900" s="1"/>
      <c r="GH900" s="1"/>
      <c r="GI900" s="1"/>
      <c r="GJ900" s="1"/>
      <c r="GK900" s="1"/>
      <c r="GL900" s="1"/>
      <c r="GM900" s="1"/>
      <c r="GN900" s="1"/>
      <c r="GO900" s="1"/>
      <c r="GP900" s="1"/>
      <c r="GQ900" s="1"/>
      <c r="GR900" s="1"/>
      <c r="GS900" s="1"/>
      <c r="GT900" s="1"/>
      <c r="GU900" s="1"/>
      <c r="GV900" s="1"/>
      <c r="GW900" s="1"/>
      <c r="GX900" s="1"/>
      <c r="GY900" s="1"/>
      <c r="GZ900" s="1"/>
      <c r="HA900" s="1"/>
      <c r="HB900" s="1"/>
      <c r="HC900" s="1"/>
      <c r="HD900" s="1"/>
      <c r="HE900" s="1"/>
    </row>
    <row r="901" spans="1:213" s="75" customFormat="1" x14ac:dyDescent="0.25">
      <c r="A901" s="1"/>
      <c r="B901" s="76"/>
      <c r="C901" s="76"/>
      <c r="D901" s="77"/>
      <c r="F901" s="78"/>
      <c r="G901" s="79"/>
      <c r="H901" s="74"/>
      <c r="I901" s="68"/>
      <c r="J901" s="68"/>
      <c r="K901" s="68"/>
      <c r="L901" s="68"/>
      <c r="M901" s="68"/>
      <c r="N901" s="68"/>
      <c r="O901" s="68"/>
      <c r="P901" s="68"/>
      <c r="Q901" s="68"/>
      <c r="R901" s="68"/>
      <c r="S901" s="68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  <c r="BP901" s="1"/>
      <c r="BQ901" s="1"/>
      <c r="BR901" s="1"/>
      <c r="BS901" s="1"/>
      <c r="BT901" s="1"/>
      <c r="BU901" s="1"/>
      <c r="BV901" s="1"/>
      <c r="BW901" s="1"/>
      <c r="BX901" s="1"/>
      <c r="BY901" s="1"/>
      <c r="BZ901" s="1"/>
      <c r="CA901" s="1"/>
      <c r="CB901" s="1"/>
      <c r="CC901" s="1"/>
      <c r="CD901" s="1"/>
      <c r="CE901" s="1"/>
      <c r="CF901" s="1"/>
      <c r="CG901" s="1"/>
      <c r="CH901" s="1"/>
      <c r="CI901" s="1"/>
      <c r="CJ901" s="1"/>
      <c r="CK901" s="1"/>
      <c r="CL901" s="1"/>
      <c r="CM901" s="1"/>
      <c r="CN901" s="1"/>
      <c r="CO901" s="1"/>
      <c r="CP901" s="1"/>
      <c r="CQ901" s="1"/>
      <c r="CR901" s="1"/>
      <c r="CS901" s="1"/>
      <c r="CT901" s="1"/>
      <c r="CU901" s="1"/>
      <c r="CV901" s="1"/>
      <c r="CW901" s="1"/>
      <c r="CX901" s="1"/>
      <c r="CY901" s="1"/>
      <c r="CZ901" s="1"/>
      <c r="DA901" s="1"/>
      <c r="DB901" s="1"/>
      <c r="DC901" s="1"/>
      <c r="DD901" s="1"/>
      <c r="DE901" s="1"/>
      <c r="DF901" s="1"/>
      <c r="DG901" s="1"/>
      <c r="DH901" s="1"/>
      <c r="DI901" s="1"/>
      <c r="DJ901" s="1"/>
      <c r="DK901" s="1"/>
      <c r="DL901" s="1"/>
      <c r="DM901" s="1"/>
      <c r="DN901" s="1"/>
      <c r="DO901" s="1"/>
      <c r="DP901" s="1"/>
      <c r="DQ901" s="1"/>
      <c r="DR901" s="1"/>
      <c r="DS901" s="1"/>
      <c r="DT901" s="1"/>
      <c r="DU901" s="1"/>
      <c r="DV901" s="1"/>
      <c r="DW901" s="1"/>
      <c r="DX901" s="1"/>
      <c r="DY901" s="1"/>
      <c r="DZ901" s="1"/>
      <c r="EA901" s="1"/>
      <c r="EB901" s="1"/>
      <c r="EC901" s="1"/>
      <c r="ED901" s="1"/>
      <c r="EE901" s="1"/>
      <c r="EF901" s="1"/>
      <c r="EG901" s="1"/>
      <c r="EH901" s="1"/>
      <c r="EI901" s="1"/>
      <c r="EJ901" s="1"/>
      <c r="EK901" s="1"/>
      <c r="EL901" s="1"/>
      <c r="EM901" s="1"/>
      <c r="EN901" s="1"/>
      <c r="EO901" s="1"/>
      <c r="EP901" s="1"/>
      <c r="EQ901" s="1"/>
      <c r="ER901" s="1"/>
      <c r="ES901" s="1"/>
      <c r="ET901" s="1"/>
      <c r="EU901" s="1"/>
      <c r="EV901" s="1"/>
      <c r="EW901" s="1"/>
      <c r="EX901" s="1"/>
      <c r="EY901" s="1"/>
      <c r="EZ901" s="1"/>
      <c r="FA901" s="1"/>
      <c r="FB901" s="1"/>
      <c r="FC901" s="1"/>
      <c r="FD901" s="1"/>
      <c r="FE901" s="1"/>
      <c r="FF901" s="1"/>
      <c r="FG901" s="1"/>
      <c r="FH901" s="1"/>
      <c r="FI901" s="1"/>
      <c r="FJ901" s="1"/>
      <c r="FK901" s="1"/>
      <c r="FL901" s="1"/>
      <c r="FM901" s="1"/>
      <c r="FN901" s="1"/>
      <c r="FO901" s="1"/>
      <c r="FP901" s="1"/>
      <c r="FQ901" s="1"/>
      <c r="FR901" s="1"/>
      <c r="FS901" s="1"/>
      <c r="FT901" s="1"/>
      <c r="FU901" s="1"/>
      <c r="FV901" s="1"/>
      <c r="FW901" s="1"/>
      <c r="FX901" s="1"/>
      <c r="FY901" s="1"/>
      <c r="FZ901" s="1"/>
      <c r="GA901" s="1"/>
      <c r="GB901" s="1"/>
      <c r="GC901" s="1"/>
      <c r="GD901" s="1"/>
      <c r="GE901" s="1"/>
      <c r="GF901" s="1"/>
      <c r="GG901" s="1"/>
      <c r="GH901" s="1"/>
      <c r="GI901" s="1"/>
      <c r="GJ901" s="1"/>
      <c r="GK901" s="1"/>
      <c r="GL901" s="1"/>
      <c r="GM901" s="1"/>
      <c r="GN901" s="1"/>
      <c r="GO901" s="1"/>
      <c r="GP901" s="1"/>
      <c r="GQ901" s="1"/>
      <c r="GR901" s="1"/>
      <c r="GS901" s="1"/>
      <c r="GT901" s="1"/>
      <c r="GU901" s="1"/>
      <c r="GV901" s="1"/>
      <c r="GW901" s="1"/>
      <c r="GX901" s="1"/>
      <c r="GY901" s="1"/>
      <c r="GZ901" s="1"/>
      <c r="HA901" s="1"/>
      <c r="HB901" s="1"/>
      <c r="HC901" s="1"/>
      <c r="HD901" s="1"/>
      <c r="HE901" s="1"/>
    </row>
    <row r="902" spans="1:213" s="75" customFormat="1" x14ac:dyDescent="0.25">
      <c r="A902" s="1"/>
      <c r="B902" s="76"/>
      <c r="C902" s="76"/>
      <c r="D902" s="77"/>
      <c r="F902" s="78"/>
      <c r="G902" s="79"/>
      <c r="H902" s="74"/>
      <c r="I902" s="68"/>
      <c r="J902" s="68"/>
      <c r="K902" s="68"/>
      <c r="L902" s="68"/>
      <c r="M902" s="68"/>
      <c r="N902" s="68"/>
      <c r="O902" s="68"/>
      <c r="P902" s="68"/>
      <c r="Q902" s="68"/>
      <c r="R902" s="68"/>
      <c r="S902" s="68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  <c r="BP902" s="1"/>
      <c r="BQ902" s="1"/>
      <c r="BR902" s="1"/>
      <c r="BS902" s="1"/>
      <c r="BT902" s="1"/>
      <c r="BU902" s="1"/>
      <c r="BV902" s="1"/>
      <c r="BW902" s="1"/>
      <c r="BX902" s="1"/>
      <c r="BY902" s="1"/>
      <c r="BZ902" s="1"/>
      <c r="CA902" s="1"/>
      <c r="CB902" s="1"/>
      <c r="CC902" s="1"/>
      <c r="CD902" s="1"/>
      <c r="CE902" s="1"/>
      <c r="CF902" s="1"/>
      <c r="CG902" s="1"/>
      <c r="CH902" s="1"/>
      <c r="CI902" s="1"/>
      <c r="CJ902" s="1"/>
      <c r="CK902" s="1"/>
      <c r="CL902" s="1"/>
      <c r="CM902" s="1"/>
      <c r="CN902" s="1"/>
      <c r="CO902" s="1"/>
      <c r="CP902" s="1"/>
      <c r="CQ902" s="1"/>
      <c r="CR902" s="1"/>
      <c r="CS902" s="1"/>
      <c r="CT902" s="1"/>
      <c r="CU902" s="1"/>
      <c r="CV902" s="1"/>
      <c r="CW902" s="1"/>
      <c r="CX902" s="1"/>
      <c r="CY902" s="1"/>
      <c r="CZ902" s="1"/>
      <c r="DA902" s="1"/>
      <c r="DB902" s="1"/>
      <c r="DC902" s="1"/>
      <c r="DD902" s="1"/>
      <c r="DE902" s="1"/>
      <c r="DF902" s="1"/>
      <c r="DG902" s="1"/>
      <c r="DH902" s="1"/>
      <c r="DI902" s="1"/>
      <c r="DJ902" s="1"/>
      <c r="DK902" s="1"/>
      <c r="DL902" s="1"/>
      <c r="DM902" s="1"/>
      <c r="DN902" s="1"/>
      <c r="DO902" s="1"/>
      <c r="DP902" s="1"/>
      <c r="DQ902" s="1"/>
      <c r="DR902" s="1"/>
      <c r="DS902" s="1"/>
      <c r="DT902" s="1"/>
      <c r="DU902" s="1"/>
      <c r="DV902" s="1"/>
      <c r="DW902" s="1"/>
      <c r="DX902" s="1"/>
      <c r="DY902" s="1"/>
      <c r="DZ902" s="1"/>
      <c r="EA902" s="1"/>
      <c r="EB902" s="1"/>
      <c r="EC902" s="1"/>
      <c r="ED902" s="1"/>
      <c r="EE902" s="1"/>
      <c r="EF902" s="1"/>
      <c r="EG902" s="1"/>
      <c r="EH902" s="1"/>
      <c r="EI902" s="1"/>
      <c r="EJ902" s="1"/>
      <c r="EK902" s="1"/>
      <c r="EL902" s="1"/>
      <c r="EM902" s="1"/>
      <c r="EN902" s="1"/>
      <c r="EO902" s="1"/>
      <c r="EP902" s="1"/>
      <c r="EQ902" s="1"/>
      <c r="ER902" s="1"/>
      <c r="ES902" s="1"/>
      <c r="ET902" s="1"/>
      <c r="EU902" s="1"/>
      <c r="EV902" s="1"/>
      <c r="EW902" s="1"/>
      <c r="EX902" s="1"/>
      <c r="EY902" s="1"/>
      <c r="EZ902" s="1"/>
      <c r="FA902" s="1"/>
      <c r="FB902" s="1"/>
      <c r="FC902" s="1"/>
      <c r="FD902" s="1"/>
      <c r="FE902" s="1"/>
      <c r="FF902" s="1"/>
      <c r="FG902" s="1"/>
      <c r="FH902" s="1"/>
      <c r="FI902" s="1"/>
      <c r="FJ902" s="1"/>
      <c r="FK902" s="1"/>
      <c r="FL902" s="1"/>
      <c r="FM902" s="1"/>
      <c r="FN902" s="1"/>
      <c r="FO902" s="1"/>
      <c r="FP902" s="1"/>
      <c r="FQ902" s="1"/>
      <c r="FR902" s="1"/>
      <c r="FS902" s="1"/>
      <c r="FT902" s="1"/>
      <c r="FU902" s="1"/>
      <c r="FV902" s="1"/>
      <c r="FW902" s="1"/>
      <c r="FX902" s="1"/>
      <c r="FY902" s="1"/>
      <c r="FZ902" s="1"/>
      <c r="GA902" s="1"/>
      <c r="GB902" s="1"/>
      <c r="GC902" s="1"/>
      <c r="GD902" s="1"/>
      <c r="GE902" s="1"/>
      <c r="GF902" s="1"/>
      <c r="GG902" s="1"/>
      <c r="GH902" s="1"/>
      <c r="GI902" s="1"/>
      <c r="GJ902" s="1"/>
      <c r="GK902" s="1"/>
      <c r="GL902" s="1"/>
      <c r="GM902" s="1"/>
      <c r="GN902" s="1"/>
      <c r="GO902" s="1"/>
      <c r="GP902" s="1"/>
      <c r="GQ902" s="1"/>
      <c r="GR902" s="1"/>
      <c r="GS902" s="1"/>
      <c r="GT902" s="1"/>
      <c r="GU902" s="1"/>
      <c r="GV902" s="1"/>
      <c r="GW902" s="1"/>
      <c r="GX902" s="1"/>
      <c r="GY902" s="1"/>
      <c r="GZ902" s="1"/>
      <c r="HA902" s="1"/>
      <c r="HB902" s="1"/>
      <c r="HC902" s="1"/>
      <c r="HD902" s="1"/>
      <c r="HE902" s="1"/>
    </row>
    <row r="903" spans="1:213" s="75" customFormat="1" x14ac:dyDescent="0.25">
      <c r="A903" s="1"/>
      <c r="B903" s="76"/>
      <c r="C903" s="76"/>
      <c r="D903" s="77"/>
      <c r="F903" s="78"/>
      <c r="G903" s="79"/>
      <c r="H903" s="74"/>
      <c r="I903" s="68"/>
      <c r="J903" s="68"/>
      <c r="K903" s="68"/>
      <c r="L903" s="68"/>
      <c r="M903" s="68"/>
      <c r="N903" s="68"/>
      <c r="O903" s="68"/>
      <c r="P903" s="68"/>
      <c r="Q903" s="68"/>
      <c r="R903" s="68"/>
      <c r="S903" s="68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  <c r="BP903" s="1"/>
      <c r="BQ903" s="1"/>
      <c r="BR903" s="1"/>
      <c r="BS903" s="1"/>
      <c r="BT903" s="1"/>
      <c r="BU903" s="1"/>
      <c r="BV903" s="1"/>
      <c r="BW903" s="1"/>
      <c r="BX903" s="1"/>
      <c r="BY903" s="1"/>
      <c r="BZ903" s="1"/>
      <c r="CA903" s="1"/>
      <c r="CB903" s="1"/>
      <c r="CC903" s="1"/>
      <c r="CD903" s="1"/>
      <c r="CE903" s="1"/>
      <c r="CF903" s="1"/>
      <c r="CG903" s="1"/>
      <c r="CH903" s="1"/>
      <c r="CI903" s="1"/>
      <c r="CJ903" s="1"/>
      <c r="CK903" s="1"/>
      <c r="CL903" s="1"/>
      <c r="CM903" s="1"/>
      <c r="CN903" s="1"/>
      <c r="CO903" s="1"/>
      <c r="CP903" s="1"/>
      <c r="CQ903" s="1"/>
      <c r="CR903" s="1"/>
      <c r="CS903" s="1"/>
      <c r="CT903" s="1"/>
      <c r="CU903" s="1"/>
      <c r="CV903" s="1"/>
      <c r="CW903" s="1"/>
      <c r="CX903" s="1"/>
      <c r="CY903" s="1"/>
      <c r="CZ903" s="1"/>
      <c r="DA903" s="1"/>
      <c r="DB903" s="1"/>
      <c r="DC903" s="1"/>
      <c r="DD903" s="1"/>
      <c r="DE903" s="1"/>
      <c r="DF903" s="1"/>
      <c r="DG903" s="1"/>
      <c r="DH903" s="1"/>
      <c r="DI903" s="1"/>
      <c r="DJ903" s="1"/>
      <c r="DK903" s="1"/>
      <c r="DL903" s="1"/>
      <c r="DM903" s="1"/>
      <c r="DN903" s="1"/>
      <c r="DO903" s="1"/>
      <c r="DP903" s="1"/>
      <c r="DQ903" s="1"/>
      <c r="DR903" s="1"/>
      <c r="DS903" s="1"/>
      <c r="DT903" s="1"/>
      <c r="DU903" s="1"/>
      <c r="DV903" s="1"/>
      <c r="DW903" s="1"/>
      <c r="DX903" s="1"/>
      <c r="DY903" s="1"/>
      <c r="DZ903" s="1"/>
      <c r="EA903" s="1"/>
      <c r="EB903" s="1"/>
      <c r="EC903" s="1"/>
      <c r="ED903" s="1"/>
      <c r="EE903" s="1"/>
      <c r="EF903" s="1"/>
      <c r="EG903" s="1"/>
      <c r="EH903" s="1"/>
      <c r="EI903" s="1"/>
      <c r="EJ903" s="1"/>
      <c r="EK903" s="1"/>
      <c r="EL903" s="1"/>
      <c r="EM903" s="1"/>
      <c r="EN903" s="1"/>
      <c r="EO903" s="1"/>
      <c r="EP903" s="1"/>
      <c r="EQ903" s="1"/>
      <c r="ER903" s="1"/>
      <c r="ES903" s="1"/>
      <c r="ET903" s="1"/>
      <c r="EU903" s="1"/>
      <c r="EV903" s="1"/>
      <c r="EW903" s="1"/>
      <c r="EX903" s="1"/>
      <c r="EY903" s="1"/>
      <c r="EZ903" s="1"/>
      <c r="FA903" s="1"/>
      <c r="FB903" s="1"/>
      <c r="FC903" s="1"/>
      <c r="FD903" s="1"/>
      <c r="FE903" s="1"/>
      <c r="FF903" s="1"/>
      <c r="FG903" s="1"/>
      <c r="FH903" s="1"/>
      <c r="FI903" s="1"/>
      <c r="FJ903" s="1"/>
      <c r="FK903" s="1"/>
      <c r="FL903" s="1"/>
      <c r="FM903" s="1"/>
      <c r="FN903" s="1"/>
      <c r="FO903" s="1"/>
      <c r="FP903" s="1"/>
      <c r="FQ903" s="1"/>
      <c r="FR903" s="1"/>
      <c r="FS903" s="1"/>
      <c r="FT903" s="1"/>
      <c r="FU903" s="1"/>
      <c r="FV903" s="1"/>
      <c r="FW903" s="1"/>
      <c r="FX903" s="1"/>
      <c r="FY903" s="1"/>
      <c r="FZ903" s="1"/>
      <c r="GA903" s="1"/>
      <c r="GB903" s="1"/>
      <c r="GC903" s="1"/>
      <c r="GD903" s="1"/>
      <c r="GE903" s="1"/>
      <c r="GF903" s="1"/>
      <c r="GG903" s="1"/>
      <c r="GH903" s="1"/>
      <c r="GI903" s="1"/>
      <c r="GJ903" s="1"/>
      <c r="GK903" s="1"/>
      <c r="GL903" s="1"/>
      <c r="GM903" s="1"/>
      <c r="GN903" s="1"/>
      <c r="GO903" s="1"/>
      <c r="GP903" s="1"/>
      <c r="GQ903" s="1"/>
      <c r="GR903" s="1"/>
      <c r="GS903" s="1"/>
      <c r="GT903" s="1"/>
      <c r="GU903" s="1"/>
      <c r="GV903" s="1"/>
      <c r="GW903" s="1"/>
      <c r="GX903" s="1"/>
      <c r="GY903" s="1"/>
      <c r="GZ903" s="1"/>
      <c r="HA903" s="1"/>
      <c r="HB903" s="1"/>
      <c r="HC903" s="1"/>
      <c r="HD903" s="1"/>
      <c r="HE903" s="1"/>
    </row>
    <row r="904" spans="1:213" s="75" customFormat="1" x14ac:dyDescent="0.25">
      <c r="A904" s="1"/>
      <c r="B904" s="76"/>
      <c r="C904" s="76"/>
      <c r="D904" s="77"/>
      <c r="F904" s="78"/>
      <c r="G904" s="79"/>
      <c r="H904" s="74"/>
      <c r="I904" s="68"/>
      <c r="J904" s="68"/>
      <c r="K904" s="68"/>
      <c r="L904" s="68"/>
      <c r="M904" s="68"/>
      <c r="N904" s="68"/>
      <c r="O904" s="68"/>
      <c r="P904" s="68"/>
      <c r="Q904" s="68"/>
      <c r="R904" s="68"/>
      <c r="S904" s="68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  <c r="BP904" s="1"/>
      <c r="BQ904" s="1"/>
      <c r="BR904" s="1"/>
      <c r="BS904" s="1"/>
      <c r="BT904" s="1"/>
      <c r="BU904" s="1"/>
      <c r="BV904" s="1"/>
      <c r="BW904" s="1"/>
      <c r="BX904" s="1"/>
      <c r="BY904" s="1"/>
      <c r="BZ904" s="1"/>
      <c r="CA904" s="1"/>
      <c r="CB904" s="1"/>
      <c r="CC904" s="1"/>
      <c r="CD904" s="1"/>
      <c r="CE904" s="1"/>
      <c r="CF904" s="1"/>
      <c r="CG904" s="1"/>
      <c r="CH904" s="1"/>
      <c r="CI904" s="1"/>
      <c r="CJ904" s="1"/>
      <c r="CK904" s="1"/>
      <c r="CL904" s="1"/>
      <c r="CM904" s="1"/>
      <c r="CN904" s="1"/>
      <c r="CO904" s="1"/>
      <c r="CP904" s="1"/>
      <c r="CQ904" s="1"/>
      <c r="CR904" s="1"/>
      <c r="CS904" s="1"/>
      <c r="CT904" s="1"/>
      <c r="CU904" s="1"/>
      <c r="CV904" s="1"/>
      <c r="CW904" s="1"/>
      <c r="CX904" s="1"/>
      <c r="CY904" s="1"/>
      <c r="CZ904" s="1"/>
      <c r="DA904" s="1"/>
      <c r="DB904" s="1"/>
      <c r="DC904" s="1"/>
      <c r="DD904" s="1"/>
      <c r="DE904" s="1"/>
      <c r="DF904" s="1"/>
      <c r="DG904" s="1"/>
      <c r="DH904" s="1"/>
      <c r="DI904" s="1"/>
      <c r="DJ904" s="1"/>
      <c r="DK904" s="1"/>
      <c r="DL904" s="1"/>
      <c r="DM904" s="1"/>
      <c r="DN904" s="1"/>
      <c r="DO904" s="1"/>
      <c r="DP904" s="1"/>
      <c r="DQ904" s="1"/>
      <c r="DR904" s="1"/>
      <c r="DS904" s="1"/>
      <c r="DT904" s="1"/>
      <c r="DU904" s="1"/>
      <c r="DV904" s="1"/>
      <c r="DW904" s="1"/>
      <c r="DX904" s="1"/>
      <c r="DY904" s="1"/>
      <c r="DZ904" s="1"/>
      <c r="EA904" s="1"/>
      <c r="EB904" s="1"/>
      <c r="EC904" s="1"/>
      <c r="ED904" s="1"/>
      <c r="EE904" s="1"/>
      <c r="EF904" s="1"/>
      <c r="EG904" s="1"/>
      <c r="EH904" s="1"/>
      <c r="EI904" s="1"/>
      <c r="EJ904" s="1"/>
      <c r="EK904" s="1"/>
      <c r="EL904" s="1"/>
      <c r="EM904" s="1"/>
      <c r="EN904" s="1"/>
      <c r="EO904" s="1"/>
      <c r="EP904" s="1"/>
      <c r="EQ904" s="1"/>
      <c r="ER904" s="1"/>
      <c r="ES904" s="1"/>
      <c r="ET904" s="1"/>
      <c r="EU904" s="1"/>
      <c r="EV904" s="1"/>
      <c r="EW904" s="1"/>
      <c r="EX904" s="1"/>
      <c r="EY904" s="1"/>
      <c r="EZ904" s="1"/>
      <c r="FA904" s="1"/>
      <c r="FB904" s="1"/>
      <c r="FC904" s="1"/>
      <c r="FD904" s="1"/>
      <c r="FE904" s="1"/>
      <c r="FF904" s="1"/>
      <c r="FG904" s="1"/>
      <c r="FH904" s="1"/>
      <c r="FI904" s="1"/>
      <c r="FJ904" s="1"/>
      <c r="FK904" s="1"/>
      <c r="FL904" s="1"/>
      <c r="FM904" s="1"/>
      <c r="FN904" s="1"/>
      <c r="FO904" s="1"/>
      <c r="FP904" s="1"/>
      <c r="FQ904" s="1"/>
      <c r="FR904" s="1"/>
      <c r="FS904" s="1"/>
      <c r="FT904" s="1"/>
      <c r="FU904" s="1"/>
      <c r="FV904" s="1"/>
      <c r="FW904" s="1"/>
      <c r="FX904" s="1"/>
      <c r="FY904" s="1"/>
      <c r="FZ904" s="1"/>
      <c r="GA904" s="1"/>
      <c r="GB904" s="1"/>
      <c r="GC904" s="1"/>
      <c r="GD904" s="1"/>
      <c r="GE904" s="1"/>
      <c r="GF904" s="1"/>
      <c r="GG904" s="1"/>
      <c r="GH904" s="1"/>
      <c r="GI904" s="1"/>
      <c r="GJ904" s="1"/>
      <c r="GK904" s="1"/>
      <c r="GL904" s="1"/>
      <c r="GM904" s="1"/>
      <c r="GN904" s="1"/>
      <c r="GO904" s="1"/>
      <c r="GP904" s="1"/>
      <c r="GQ904" s="1"/>
      <c r="GR904" s="1"/>
      <c r="GS904" s="1"/>
      <c r="GT904" s="1"/>
      <c r="GU904" s="1"/>
      <c r="GV904" s="1"/>
      <c r="GW904" s="1"/>
      <c r="GX904" s="1"/>
      <c r="GY904" s="1"/>
      <c r="GZ904" s="1"/>
      <c r="HA904" s="1"/>
      <c r="HB904" s="1"/>
      <c r="HC904" s="1"/>
      <c r="HD904" s="1"/>
      <c r="HE904" s="1"/>
    </row>
    <row r="905" spans="1:213" s="75" customFormat="1" x14ac:dyDescent="0.25">
      <c r="A905" s="1"/>
      <c r="B905" s="76"/>
      <c r="C905" s="76"/>
      <c r="D905" s="77"/>
      <c r="F905" s="78"/>
      <c r="G905" s="79"/>
      <c r="H905" s="74"/>
      <c r="I905" s="68"/>
      <c r="J905" s="68"/>
      <c r="K905" s="68"/>
      <c r="L905" s="68"/>
      <c r="M905" s="68"/>
      <c r="N905" s="68"/>
      <c r="O905" s="68"/>
      <c r="P905" s="68"/>
      <c r="Q905" s="68"/>
      <c r="R905" s="68"/>
      <c r="S905" s="68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  <c r="BP905" s="1"/>
      <c r="BQ905" s="1"/>
      <c r="BR905" s="1"/>
      <c r="BS905" s="1"/>
      <c r="BT905" s="1"/>
      <c r="BU905" s="1"/>
      <c r="BV905" s="1"/>
      <c r="BW905" s="1"/>
      <c r="BX905" s="1"/>
      <c r="BY905" s="1"/>
      <c r="BZ905" s="1"/>
      <c r="CA905" s="1"/>
      <c r="CB905" s="1"/>
      <c r="CC905" s="1"/>
      <c r="CD905" s="1"/>
      <c r="CE905" s="1"/>
      <c r="CF905" s="1"/>
      <c r="CG905" s="1"/>
      <c r="CH905" s="1"/>
      <c r="CI905" s="1"/>
      <c r="CJ905" s="1"/>
      <c r="CK905" s="1"/>
      <c r="CL905" s="1"/>
      <c r="CM905" s="1"/>
      <c r="CN905" s="1"/>
      <c r="CO905" s="1"/>
      <c r="CP905" s="1"/>
      <c r="CQ905" s="1"/>
      <c r="CR905" s="1"/>
      <c r="CS905" s="1"/>
      <c r="CT905" s="1"/>
      <c r="CU905" s="1"/>
      <c r="CV905" s="1"/>
      <c r="CW905" s="1"/>
      <c r="CX905" s="1"/>
      <c r="CY905" s="1"/>
      <c r="CZ905" s="1"/>
      <c r="DA905" s="1"/>
      <c r="DB905" s="1"/>
      <c r="DC905" s="1"/>
      <c r="DD905" s="1"/>
      <c r="DE905" s="1"/>
      <c r="DF905" s="1"/>
      <c r="DG905" s="1"/>
      <c r="DH905" s="1"/>
      <c r="DI905" s="1"/>
      <c r="DJ905" s="1"/>
      <c r="DK905" s="1"/>
      <c r="DL905" s="1"/>
      <c r="DM905" s="1"/>
      <c r="DN905" s="1"/>
      <c r="DO905" s="1"/>
      <c r="DP905" s="1"/>
      <c r="DQ905" s="1"/>
      <c r="DR905" s="1"/>
      <c r="DS905" s="1"/>
      <c r="DT905" s="1"/>
      <c r="DU905" s="1"/>
      <c r="DV905" s="1"/>
      <c r="DW905" s="1"/>
      <c r="DX905" s="1"/>
      <c r="DY905" s="1"/>
      <c r="DZ905" s="1"/>
      <c r="EA905" s="1"/>
      <c r="EB905" s="1"/>
      <c r="EC905" s="1"/>
      <c r="ED905" s="1"/>
      <c r="EE905" s="1"/>
      <c r="EF905" s="1"/>
      <c r="EG905" s="1"/>
      <c r="EH905" s="1"/>
      <c r="EI905" s="1"/>
      <c r="EJ905" s="1"/>
      <c r="EK905" s="1"/>
      <c r="EL905" s="1"/>
      <c r="EM905" s="1"/>
      <c r="EN905" s="1"/>
      <c r="EO905" s="1"/>
      <c r="EP905" s="1"/>
      <c r="EQ905" s="1"/>
      <c r="ER905" s="1"/>
      <c r="ES905" s="1"/>
      <c r="ET905" s="1"/>
      <c r="EU905" s="1"/>
      <c r="EV905" s="1"/>
      <c r="EW905" s="1"/>
      <c r="EX905" s="1"/>
      <c r="EY905" s="1"/>
      <c r="EZ905" s="1"/>
      <c r="FA905" s="1"/>
      <c r="FB905" s="1"/>
      <c r="FC905" s="1"/>
      <c r="FD905" s="1"/>
      <c r="FE905" s="1"/>
      <c r="FF905" s="1"/>
      <c r="FG905" s="1"/>
      <c r="FH905" s="1"/>
      <c r="FI905" s="1"/>
      <c r="FJ905" s="1"/>
      <c r="FK905" s="1"/>
      <c r="FL905" s="1"/>
      <c r="FM905" s="1"/>
      <c r="FN905" s="1"/>
      <c r="FO905" s="1"/>
      <c r="FP905" s="1"/>
      <c r="FQ905" s="1"/>
      <c r="FR905" s="1"/>
      <c r="FS905" s="1"/>
      <c r="FT905" s="1"/>
      <c r="FU905" s="1"/>
      <c r="FV905" s="1"/>
      <c r="FW905" s="1"/>
      <c r="FX905" s="1"/>
      <c r="FY905" s="1"/>
      <c r="FZ905" s="1"/>
      <c r="GA905" s="1"/>
      <c r="GB905" s="1"/>
      <c r="GC905" s="1"/>
      <c r="GD905" s="1"/>
      <c r="GE905" s="1"/>
      <c r="GF905" s="1"/>
      <c r="GG905" s="1"/>
      <c r="GH905" s="1"/>
      <c r="GI905" s="1"/>
      <c r="GJ905" s="1"/>
      <c r="GK905" s="1"/>
      <c r="GL905" s="1"/>
      <c r="GM905" s="1"/>
      <c r="GN905" s="1"/>
      <c r="GO905" s="1"/>
      <c r="GP905" s="1"/>
      <c r="GQ905" s="1"/>
      <c r="GR905" s="1"/>
      <c r="GS905" s="1"/>
      <c r="GT905" s="1"/>
      <c r="GU905" s="1"/>
      <c r="GV905" s="1"/>
      <c r="GW905" s="1"/>
      <c r="GX905" s="1"/>
      <c r="GY905" s="1"/>
      <c r="GZ905" s="1"/>
      <c r="HA905" s="1"/>
      <c r="HB905" s="1"/>
      <c r="HC905" s="1"/>
      <c r="HD905" s="1"/>
      <c r="HE905" s="1"/>
    </row>
    <row r="906" spans="1:213" s="75" customFormat="1" x14ac:dyDescent="0.25">
      <c r="A906" s="1"/>
      <c r="B906" s="76"/>
      <c r="C906" s="76"/>
      <c r="D906" s="77"/>
      <c r="F906" s="78"/>
      <c r="G906" s="79"/>
      <c r="H906" s="74"/>
      <c r="I906" s="68"/>
      <c r="J906" s="68"/>
      <c r="K906" s="68"/>
      <c r="L906" s="68"/>
      <c r="M906" s="68"/>
      <c r="N906" s="68"/>
      <c r="O906" s="68"/>
      <c r="P906" s="68"/>
      <c r="Q906" s="68"/>
      <c r="R906" s="68"/>
      <c r="S906" s="68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  <c r="BP906" s="1"/>
      <c r="BQ906" s="1"/>
      <c r="BR906" s="1"/>
      <c r="BS906" s="1"/>
      <c r="BT906" s="1"/>
      <c r="BU906" s="1"/>
      <c r="BV906" s="1"/>
      <c r="BW906" s="1"/>
      <c r="BX906" s="1"/>
      <c r="BY906" s="1"/>
      <c r="BZ906" s="1"/>
      <c r="CA906" s="1"/>
      <c r="CB906" s="1"/>
      <c r="CC906" s="1"/>
      <c r="CD906" s="1"/>
      <c r="CE906" s="1"/>
      <c r="CF906" s="1"/>
      <c r="CG906" s="1"/>
      <c r="CH906" s="1"/>
      <c r="CI906" s="1"/>
      <c r="CJ906" s="1"/>
      <c r="CK906" s="1"/>
      <c r="CL906" s="1"/>
      <c r="CM906" s="1"/>
      <c r="CN906" s="1"/>
      <c r="CO906" s="1"/>
      <c r="CP906" s="1"/>
      <c r="CQ906" s="1"/>
      <c r="CR906" s="1"/>
      <c r="CS906" s="1"/>
      <c r="CT906" s="1"/>
      <c r="CU906" s="1"/>
      <c r="CV906" s="1"/>
      <c r="CW906" s="1"/>
      <c r="CX906" s="1"/>
      <c r="CY906" s="1"/>
      <c r="CZ906" s="1"/>
      <c r="DA906" s="1"/>
      <c r="DB906" s="1"/>
      <c r="DC906" s="1"/>
      <c r="DD906" s="1"/>
      <c r="DE906" s="1"/>
      <c r="DF906" s="1"/>
      <c r="DG906" s="1"/>
      <c r="DH906" s="1"/>
      <c r="DI906" s="1"/>
      <c r="DJ906" s="1"/>
      <c r="DK906" s="1"/>
      <c r="DL906" s="1"/>
      <c r="DM906" s="1"/>
      <c r="DN906" s="1"/>
      <c r="DO906" s="1"/>
      <c r="DP906" s="1"/>
      <c r="DQ906" s="1"/>
      <c r="DR906" s="1"/>
      <c r="DS906" s="1"/>
      <c r="DT906" s="1"/>
      <c r="DU906" s="1"/>
      <c r="DV906" s="1"/>
      <c r="DW906" s="1"/>
      <c r="DX906" s="1"/>
      <c r="DY906" s="1"/>
      <c r="DZ906" s="1"/>
      <c r="EA906" s="1"/>
      <c r="EB906" s="1"/>
      <c r="EC906" s="1"/>
      <c r="ED906" s="1"/>
      <c r="EE906" s="1"/>
      <c r="EF906" s="1"/>
      <c r="EG906" s="1"/>
      <c r="EH906" s="1"/>
      <c r="EI906" s="1"/>
      <c r="EJ906" s="1"/>
      <c r="EK906" s="1"/>
      <c r="EL906" s="1"/>
      <c r="EM906" s="1"/>
      <c r="EN906" s="1"/>
      <c r="EO906" s="1"/>
      <c r="EP906" s="1"/>
      <c r="EQ906" s="1"/>
      <c r="ER906" s="1"/>
      <c r="ES906" s="1"/>
      <c r="ET906" s="1"/>
      <c r="EU906" s="1"/>
      <c r="EV906" s="1"/>
      <c r="EW906" s="1"/>
      <c r="EX906" s="1"/>
      <c r="EY906" s="1"/>
      <c r="EZ906" s="1"/>
      <c r="FA906" s="1"/>
      <c r="FB906" s="1"/>
      <c r="FC906" s="1"/>
      <c r="FD906" s="1"/>
      <c r="FE906" s="1"/>
      <c r="FF906" s="1"/>
      <c r="FG906" s="1"/>
      <c r="FH906" s="1"/>
      <c r="FI906" s="1"/>
      <c r="FJ906" s="1"/>
      <c r="FK906" s="1"/>
      <c r="FL906" s="1"/>
      <c r="FM906" s="1"/>
      <c r="FN906" s="1"/>
      <c r="FO906" s="1"/>
      <c r="FP906" s="1"/>
      <c r="FQ906" s="1"/>
      <c r="FR906" s="1"/>
      <c r="FS906" s="1"/>
      <c r="FT906" s="1"/>
      <c r="FU906" s="1"/>
      <c r="FV906" s="1"/>
      <c r="FW906" s="1"/>
      <c r="FX906" s="1"/>
      <c r="FY906" s="1"/>
      <c r="FZ906" s="1"/>
      <c r="GA906" s="1"/>
      <c r="GB906" s="1"/>
      <c r="GC906" s="1"/>
      <c r="GD906" s="1"/>
      <c r="GE906" s="1"/>
      <c r="GF906" s="1"/>
      <c r="GG906" s="1"/>
      <c r="GH906" s="1"/>
      <c r="GI906" s="1"/>
      <c r="GJ906" s="1"/>
      <c r="GK906" s="1"/>
      <c r="GL906" s="1"/>
      <c r="GM906" s="1"/>
      <c r="GN906" s="1"/>
      <c r="GO906" s="1"/>
      <c r="GP906" s="1"/>
      <c r="GQ906" s="1"/>
      <c r="GR906" s="1"/>
      <c r="GS906" s="1"/>
      <c r="GT906" s="1"/>
      <c r="GU906" s="1"/>
      <c r="GV906" s="1"/>
      <c r="GW906" s="1"/>
      <c r="GX906" s="1"/>
      <c r="GY906" s="1"/>
      <c r="GZ906" s="1"/>
      <c r="HA906" s="1"/>
      <c r="HB906" s="1"/>
      <c r="HC906" s="1"/>
      <c r="HD906" s="1"/>
      <c r="HE906" s="1"/>
    </row>
    <row r="907" spans="1:213" s="75" customFormat="1" x14ac:dyDescent="0.25">
      <c r="A907" s="1"/>
      <c r="B907" s="76"/>
      <c r="C907" s="76"/>
      <c r="D907" s="77"/>
      <c r="F907" s="78"/>
      <c r="G907" s="79"/>
      <c r="H907" s="74"/>
      <c r="I907" s="68"/>
      <c r="J907" s="68"/>
      <c r="K907" s="68"/>
      <c r="L907" s="68"/>
      <c r="M907" s="68"/>
      <c r="N907" s="68"/>
      <c r="O907" s="68"/>
      <c r="P907" s="68"/>
      <c r="Q907" s="68"/>
      <c r="R907" s="68"/>
      <c r="S907" s="68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  <c r="BP907" s="1"/>
      <c r="BQ907" s="1"/>
      <c r="BR907" s="1"/>
      <c r="BS907" s="1"/>
      <c r="BT907" s="1"/>
      <c r="BU907" s="1"/>
      <c r="BV907" s="1"/>
      <c r="BW907" s="1"/>
      <c r="BX907" s="1"/>
      <c r="BY907" s="1"/>
      <c r="BZ907" s="1"/>
      <c r="CA907" s="1"/>
      <c r="CB907" s="1"/>
      <c r="CC907" s="1"/>
      <c r="CD907" s="1"/>
      <c r="CE907" s="1"/>
      <c r="CF907" s="1"/>
      <c r="CG907" s="1"/>
      <c r="CH907" s="1"/>
      <c r="CI907" s="1"/>
      <c r="CJ907" s="1"/>
      <c r="CK907" s="1"/>
      <c r="CL907" s="1"/>
      <c r="CM907" s="1"/>
      <c r="CN907" s="1"/>
      <c r="CO907" s="1"/>
      <c r="CP907" s="1"/>
      <c r="CQ907" s="1"/>
      <c r="CR907" s="1"/>
      <c r="CS907" s="1"/>
      <c r="CT907" s="1"/>
      <c r="CU907" s="1"/>
      <c r="CV907" s="1"/>
      <c r="CW907" s="1"/>
      <c r="CX907" s="1"/>
      <c r="CY907" s="1"/>
      <c r="CZ907" s="1"/>
      <c r="DA907" s="1"/>
      <c r="DB907" s="1"/>
      <c r="DC907" s="1"/>
      <c r="DD907" s="1"/>
      <c r="DE907" s="1"/>
      <c r="DF907" s="1"/>
      <c r="DG907" s="1"/>
      <c r="DH907" s="1"/>
      <c r="DI907" s="1"/>
      <c r="DJ907" s="1"/>
      <c r="DK907" s="1"/>
      <c r="DL907" s="1"/>
      <c r="DM907" s="1"/>
      <c r="DN907" s="1"/>
      <c r="DO907" s="1"/>
      <c r="DP907" s="1"/>
      <c r="DQ907" s="1"/>
      <c r="DR907" s="1"/>
      <c r="DS907" s="1"/>
      <c r="DT907" s="1"/>
      <c r="DU907" s="1"/>
      <c r="DV907" s="1"/>
      <c r="DW907" s="1"/>
      <c r="DX907" s="1"/>
      <c r="DY907" s="1"/>
      <c r="DZ907" s="1"/>
      <c r="EA907" s="1"/>
      <c r="EB907" s="1"/>
      <c r="EC907" s="1"/>
      <c r="ED907" s="1"/>
      <c r="EE907" s="1"/>
      <c r="EF907" s="1"/>
      <c r="EG907" s="1"/>
      <c r="EH907" s="1"/>
      <c r="EI907" s="1"/>
      <c r="EJ907" s="1"/>
      <c r="EK907" s="1"/>
      <c r="EL907" s="1"/>
      <c r="EM907" s="1"/>
      <c r="EN907" s="1"/>
      <c r="EO907" s="1"/>
      <c r="EP907" s="1"/>
      <c r="EQ907" s="1"/>
      <c r="ER907" s="1"/>
      <c r="ES907" s="1"/>
      <c r="ET907" s="1"/>
      <c r="EU907" s="1"/>
      <c r="EV907" s="1"/>
      <c r="EW907" s="1"/>
      <c r="EX907" s="1"/>
      <c r="EY907" s="1"/>
      <c r="EZ907" s="1"/>
      <c r="FA907" s="1"/>
      <c r="FB907" s="1"/>
      <c r="FC907" s="1"/>
      <c r="FD907" s="1"/>
      <c r="FE907" s="1"/>
      <c r="FF907" s="1"/>
      <c r="FG907" s="1"/>
      <c r="FH907" s="1"/>
      <c r="FI907" s="1"/>
      <c r="FJ907" s="1"/>
      <c r="FK907" s="1"/>
      <c r="FL907" s="1"/>
      <c r="FM907" s="1"/>
      <c r="FN907" s="1"/>
      <c r="FO907" s="1"/>
      <c r="FP907" s="1"/>
      <c r="FQ907" s="1"/>
      <c r="FR907" s="1"/>
      <c r="FS907" s="1"/>
      <c r="FT907" s="1"/>
      <c r="FU907" s="1"/>
      <c r="FV907" s="1"/>
      <c r="FW907" s="1"/>
      <c r="FX907" s="1"/>
      <c r="FY907" s="1"/>
      <c r="FZ907" s="1"/>
      <c r="GA907" s="1"/>
      <c r="GB907" s="1"/>
      <c r="GC907" s="1"/>
      <c r="GD907" s="1"/>
      <c r="GE907" s="1"/>
      <c r="GF907" s="1"/>
      <c r="GG907" s="1"/>
      <c r="GH907" s="1"/>
      <c r="GI907" s="1"/>
      <c r="GJ907" s="1"/>
      <c r="GK907" s="1"/>
      <c r="GL907" s="1"/>
      <c r="GM907" s="1"/>
      <c r="GN907" s="1"/>
      <c r="GO907" s="1"/>
      <c r="GP907" s="1"/>
      <c r="GQ907" s="1"/>
      <c r="GR907" s="1"/>
      <c r="GS907" s="1"/>
      <c r="GT907" s="1"/>
      <c r="GU907" s="1"/>
      <c r="GV907" s="1"/>
      <c r="GW907" s="1"/>
      <c r="GX907" s="1"/>
      <c r="GY907" s="1"/>
      <c r="GZ907" s="1"/>
      <c r="HA907" s="1"/>
      <c r="HB907" s="1"/>
      <c r="HC907" s="1"/>
      <c r="HD907" s="1"/>
      <c r="HE907" s="1"/>
    </row>
    <row r="908" spans="1:213" s="75" customFormat="1" x14ac:dyDescent="0.25">
      <c r="A908" s="1"/>
      <c r="B908" s="76"/>
      <c r="C908" s="76"/>
      <c r="D908" s="77"/>
      <c r="F908" s="78"/>
      <c r="G908" s="79"/>
      <c r="H908" s="74"/>
      <c r="I908" s="68"/>
      <c r="J908" s="68"/>
      <c r="K908" s="68"/>
      <c r="L908" s="68"/>
      <c r="M908" s="68"/>
      <c r="N908" s="68"/>
      <c r="O908" s="68"/>
      <c r="P908" s="68"/>
      <c r="Q908" s="68"/>
      <c r="R908" s="68"/>
      <c r="S908" s="68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  <c r="BP908" s="1"/>
      <c r="BQ908" s="1"/>
      <c r="BR908" s="1"/>
      <c r="BS908" s="1"/>
      <c r="BT908" s="1"/>
      <c r="BU908" s="1"/>
      <c r="BV908" s="1"/>
      <c r="BW908" s="1"/>
      <c r="BX908" s="1"/>
      <c r="BY908" s="1"/>
      <c r="BZ908" s="1"/>
      <c r="CA908" s="1"/>
      <c r="CB908" s="1"/>
      <c r="CC908" s="1"/>
      <c r="CD908" s="1"/>
      <c r="CE908" s="1"/>
      <c r="CF908" s="1"/>
      <c r="CG908" s="1"/>
      <c r="CH908" s="1"/>
      <c r="CI908" s="1"/>
      <c r="CJ908" s="1"/>
      <c r="CK908" s="1"/>
      <c r="CL908" s="1"/>
      <c r="CM908" s="1"/>
      <c r="CN908" s="1"/>
      <c r="CO908" s="1"/>
      <c r="CP908" s="1"/>
      <c r="CQ908" s="1"/>
      <c r="CR908" s="1"/>
      <c r="CS908" s="1"/>
      <c r="CT908" s="1"/>
      <c r="CU908" s="1"/>
      <c r="CV908" s="1"/>
      <c r="CW908" s="1"/>
      <c r="CX908" s="1"/>
      <c r="CY908" s="1"/>
      <c r="CZ908" s="1"/>
      <c r="DA908" s="1"/>
      <c r="DB908" s="1"/>
      <c r="DC908" s="1"/>
      <c r="DD908" s="1"/>
      <c r="DE908" s="1"/>
      <c r="DF908" s="1"/>
      <c r="DG908" s="1"/>
      <c r="DH908" s="1"/>
      <c r="DI908" s="1"/>
      <c r="DJ908" s="1"/>
      <c r="DK908" s="1"/>
      <c r="DL908" s="1"/>
      <c r="DM908" s="1"/>
      <c r="DN908" s="1"/>
      <c r="DO908" s="1"/>
      <c r="DP908" s="1"/>
      <c r="DQ908" s="1"/>
      <c r="DR908" s="1"/>
      <c r="DS908" s="1"/>
      <c r="DT908" s="1"/>
      <c r="DU908" s="1"/>
      <c r="DV908" s="1"/>
      <c r="DW908" s="1"/>
      <c r="DX908" s="1"/>
      <c r="DY908" s="1"/>
      <c r="DZ908" s="1"/>
      <c r="EA908" s="1"/>
      <c r="EB908" s="1"/>
      <c r="EC908" s="1"/>
      <c r="ED908" s="1"/>
      <c r="EE908" s="1"/>
      <c r="EF908" s="1"/>
      <c r="EG908" s="1"/>
      <c r="EH908" s="1"/>
      <c r="EI908" s="1"/>
      <c r="EJ908" s="1"/>
      <c r="EK908" s="1"/>
      <c r="EL908" s="1"/>
      <c r="EM908" s="1"/>
      <c r="EN908" s="1"/>
      <c r="EO908" s="1"/>
      <c r="EP908" s="1"/>
      <c r="EQ908" s="1"/>
      <c r="ER908" s="1"/>
      <c r="ES908" s="1"/>
      <c r="ET908" s="1"/>
      <c r="EU908" s="1"/>
      <c r="EV908" s="1"/>
      <c r="EW908" s="1"/>
      <c r="EX908" s="1"/>
      <c r="EY908" s="1"/>
      <c r="EZ908" s="1"/>
      <c r="FA908" s="1"/>
      <c r="FB908" s="1"/>
      <c r="FC908" s="1"/>
      <c r="FD908" s="1"/>
      <c r="FE908" s="1"/>
      <c r="FF908" s="1"/>
      <c r="FG908" s="1"/>
      <c r="FH908" s="1"/>
      <c r="FI908" s="1"/>
      <c r="FJ908" s="1"/>
      <c r="FK908" s="1"/>
      <c r="FL908" s="1"/>
      <c r="FM908" s="1"/>
      <c r="FN908" s="1"/>
      <c r="FO908" s="1"/>
      <c r="FP908" s="1"/>
      <c r="FQ908" s="1"/>
      <c r="FR908" s="1"/>
      <c r="FS908" s="1"/>
      <c r="FT908" s="1"/>
      <c r="FU908" s="1"/>
      <c r="FV908" s="1"/>
      <c r="FW908" s="1"/>
      <c r="FX908" s="1"/>
      <c r="FY908" s="1"/>
      <c r="FZ908" s="1"/>
      <c r="GA908" s="1"/>
      <c r="GB908" s="1"/>
      <c r="GC908" s="1"/>
      <c r="GD908" s="1"/>
      <c r="GE908" s="1"/>
      <c r="GF908" s="1"/>
      <c r="GG908" s="1"/>
      <c r="GH908" s="1"/>
      <c r="GI908" s="1"/>
      <c r="GJ908" s="1"/>
      <c r="GK908" s="1"/>
      <c r="GL908" s="1"/>
      <c r="GM908" s="1"/>
      <c r="GN908" s="1"/>
      <c r="GO908" s="1"/>
      <c r="GP908" s="1"/>
      <c r="GQ908" s="1"/>
      <c r="GR908" s="1"/>
      <c r="GS908" s="1"/>
      <c r="GT908" s="1"/>
      <c r="GU908" s="1"/>
      <c r="GV908" s="1"/>
      <c r="GW908" s="1"/>
      <c r="GX908" s="1"/>
      <c r="GY908" s="1"/>
      <c r="GZ908" s="1"/>
      <c r="HA908" s="1"/>
      <c r="HB908" s="1"/>
      <c r="HC908" s="1"/>
      <c r="HD908" s="1"/>
      <c r="HE908" s="1"/>
    </row>
    <row r="909" spans="1:213" s="75" customFormat="1" x14ac:dyDescent="0.25">
      <c r="A909" s="1"/>
      <c r="B909" s="76"/>
      <c r="C909" s="76"/>
      <c r="D909" s="77"/>
      <c r="F909" s="78"/>
      <c r="G909" s="79"/>
      <c r="H909" s="74"/>
      <c r="I909" s="68"/>
      <c r="J909" s="68"/>
      <c r="K909" s="68"/>
      <c r="L909" s="68"/>
      <c r="M909" s="68"/>
      <c r="N909" s="68"/>
      <c r="O909" s="68"/>
      <c r="P909" s="68"/>
      <c r="Q909" s="68"/>
      <c r="R909" s="68"/>
      <c r="S909" s="68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  <c r="BP909" s="1"/>
      <c r="BQ909" s="1"/>
      <c r="BR909" s="1"/>
      <c r="BS909" s="1"/>
      <c r="BT909" s="1"/>
      <c r="BU909" s="1"/>
      <c r="BV909" s="1"/>
      <c r="BW909" s="1"/>
      <c r="BX909" s="1"/>
      <c r="BY909" s="1"/>
      <c r="BZ909" s="1"/>
      <c r="CA909" s="1"/>
      <c r="CB909" s="1"/>
      <c r="CC909" s="1"/>
      <c r="CD909" s="1"/>
      <c r="CE909" s="1"/>
      <c r="CF909" s="1"/>
      <c r="CG909" s="1"/>
      <c r="CH909" s="1"/>
      <c r="CI909" s="1"/>
      <c r="CJ909" s="1"/>
      <c r="CK909" s="1"/>
      <c r="CL909" s="1"/>
      <c r="CM909" s="1"/>
      <c r="CN909" s="1"/>
      <c r="CO909" s="1"/>
      <c r="CP909" s="1"/>
      <c r="CQ909" s="1"/>
      <c r="CR909" s="1"/>
      <c r="CS909" s="1"/>
      <c r="CT909" s="1"/>
      <c r="CU909" s="1"/>
      <c r="CV909" s="1"/>
      <c r="CW909" s="1"/>
      <c r="CX909" s="1"/>
      <c r="CY909" s="1"/>
      <c r="CZ909" s="1"/>
      <c r="DA909" s="1"/>
      <c r="DB909" s="1"/>
      <c r="DC909" s="1"/>
      <c r="DD909" s="1"/>
      <c r="DE909" s="1"/>
      <c r="DF909" s="1"/>
      <c r="DG909" s="1"/>
      <c r="DH909" s="1"/>
      <c r="DI909" s="1"/>
      <c r="DJ909" s="1"/>
      <c r="DK909" s="1"/>
      <c r="DL909" s="1"/>
      <c r="DM909" s="1"/>
      <c r="DN909" s="1"/>
      <c r="DO909" s="1"/>
      <c r="DP909" s="1"/>
      <c r="DQ909" s="1"/>
      <c r="DR909" s="1"/>
      <c r="DS909" s="1"/>
      <c r="DT909" s="1"/>
      <c r="DU909" s="1"/>
      <c r="DV909" s="1"/>
      <c r="DW909" s="1"/>
      <c r="DX909" s="1"/>
      <c r="DY909" s="1"/>
      <c r="DZ909" s="1"/>
      <c r="EA909" s="1"/>
      <c r="EB909" s="1"/>
      <c r="EC909" s="1"/>
      <c r="ED909" s="1"/>
      <c r="EE909" s="1"/>
      <c r="EF909" s="1"/>
      <c r="EG909" s="1"/>
      <c r="EH909" s="1"/>
      <c r="EI909" s="1"/>
      <c r="EJ909" s="1"/>
      <c r="EK909" s="1"/>
      <c r="EL909" s="1"/>
      <c r="EM909" s="1"/>
      <c r="EN909" s="1"/>
      <c r="EO909" s="1"/>
      <c r="EP909" s="1"/>
      <c r="EQ909" s="1"/>
      <c r="ER909" s="1"/>
      <c r="ES909" s="1"/>
      <c r="ET909" s="1"/>
      <c r="EU909" s="1"/>
      <c r="EV909" s="1"/>
      <c r="EW909" s="1"/>
      <c r="EX909" s="1"/>
      <c r="EY909" s="1"/>
      <c r="EZ909" s="1"/>
      <c r="FA909" s="1"/>
      <c r="FB909" s="1"/>
      <c r="FC909" s="1"/>
      <c r="FD909" s="1"/>
      <c r="FE909" s="1"/>
      <c r="FF909" s="1"/>
      <c r="FG909" s="1"/>
      <c r="FH909" s="1"/>
      <c r="FI909" s="1"/>
      <c r="FJ909" s="1"/>
      <c r="FK909" s="1"/>
      <c r="FL909" s="1"/>
      <c r="FM909" s="1"/>
      <c r="FN909" s="1"/>
      <c r="FO909" s="1"/>
      <c r="FP909" s="1"/>
      <c r="FQ909" s="1"/>
      <c r="FR909" s="1"/>
      <c r="FS909" s="1"/>
      <c r="FT909" s="1"/>
      <c r="FU909" s="1"/>
      <c r="FV909" s="1"/>
      <c r="FW909" s="1"/>
      <c r="FX909" s="1"/>
      <c r="FY909" s="1"/>
      <c r="FZ909" s="1"/>
      <c r="GA909" s="1"/>
      <c r="GB909" s="1"/>
      <c r="GC909" s="1"/>
      <c r="GD909" s="1"/>
      <c r="GE909" s="1"/>
      <c r="GF909" s="1"/>
      <c r="GG909" s="1"/>
      <c r="GH909" s="1"/>
      <c r="GI909" s="1"/>
      <c r="GJ909" s="1"/>
      <c r="GK909" s="1"/>
      <c r="GL909" s="1"/>
      <c r="GM909" s="1"/>
      <c r="GN909" s="1"/>
      <c r="GO909" s="1"/>
      <c r="GP909" s="1"/>
      <c r="GQ909" s="1"/>
      <c r="GR909" s="1"/>
      <c r="GS909" s="1"/>
      <c r="GT909" s="1"/>
      <c r="GU909" s="1"/>
      <c r="GV909" s="1"/>
      <c r="GW909" s="1"/>
      <c r="GX909" s="1"/>
      <c r="GY909" s="1"/>
      <c r="GZ909" s="1"/>
      <c r="HA909" s="1"/>
      <c r="HB909" s="1"/>
      <c r="HC909" s="1"/>
      <c r="HD909" s="1"/>
      <c r="HE909" s="1"/>
    </row>
    <row r="910" spans="1:213" s="75" customFormat="1" x14ac:dyDescent="0.25">
      <c r="A910" s="1"/>
      <c r="B910" s="76"/>
      <c r="C910" s="76"/>
      <c r="D910" s="77"/>
      <c r="F910" s="78"/>
      <c r="G910" s="79"/>
      <c r="H910" s="74"/>
      <c r="I910" s="68"/>
      <c r="J910" s="68"/>
      <c r="K910" s="68"/>
      <c r="L910" s="68"/>
      <c r="M910" s="68"/>
      <c r="N910" s="68"/>
      <c r="O910" s="68"/>
      <c r="P910" s="68"/>
      <c r="Q910" s="68"/>
      <c r="R910" s="68"/>
      <c r="S910" s="68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  <c r="BP910" s="1"/>
      <c r="BQ910" s="1"/>
      <c r="BR910" s="1"/>
      <c r="BS910" s="1"/>
      <c r="BT910" s="1"/>
      <c r="BU910" s="1"/>
      <c r="BV910" s="1"/>
      <c r="BW910" s="1"/>
      <c r="BX910" s="1"/>
      <c r="BY910" s="1"/>
      <c r="BZ910" s="1"/>
      <c r="CA910" s="1"/>
      <c r="CB910" s="1"/>
      <c r="CC910" s="1"/>
      <c r="CD910" s="1"/>
      <c r="CE910" s="1"/>
      <c r="CF910" s="1"/>
      <c r="CG910" s="1"/>
      <c r="CH910" s="1"/>
      <c r="CI910" s="1"/>
      <c r="CJ910" s="1"/>
      <c r="CK910" s="1"/>
      <c r="CL910" s="1"/>
      <c r="CM910" s="1"/>
      <c r="CN910" s="1"/>
      <c r="CO910" s="1"/>
      <c r="CP910" s="1"/>
      <c r="CQ910" s="1"/>
      <c r="CR910" s="1"/>
      <c r="CS910" s="1"/>
      <c r="CT910" s="1"/>
      <c r="CU910" s="1"/>
      <c r="CV910" s="1"/>
      <c r="CW910" s="1"/>
      <c r="CX910" s="1"/>
      <c r="CY910" s="1"/>
      <c r="CZ910" s="1"/>
      <c r="DA910" s="1"/>
      <c r="DB910" s="1"/>
      <c r="DC910" s="1"/>
      <c r="DD910" s="1"/>
      <c r="DE910" s="1"/>
      <c r="DF910" s="1"/>
      <c r="DG910" s="1"/>
      <c r="DH910" s="1"/>
      <c r="DI910" s="1"/>
      <c r="DJ910" s="1"/>
      <c r="DK910" s="1"/>
      <c r="DL910" s="1"/>
      <c r="DM910" s="1"/>
      <c r="DN910" s="1"/>
      <c r="DO910" s="1"/>
      <c r="DP910" s="1"/>
      <c r="DQ910" s="1"/>
      <c r="DR910" s="1"/>
      <c r="DS910" s="1"/>
      <c r="DT910" s="1"/>
      <c r="DU910" s="1"/>
      <c r="DV910" s="1"/>
      <c r="DW910" s="1"/>
      <c r="DX910" s="1"/>
      <c r="DY910" s="1"/>
      <c r="DZ910" s="1"/>
      <c r="EA910" s="1"/>
      <c r="EB910" s="1"/>
      <c r="EC910" s="1"/>
      <c r="ED910" s="1"/>
      <c r="EE910" s="1"/>
      <c r="EF910" s="1"/>
      <c r="EG910" s="1"/>
      <c r="EH910" s="1"/>
      <c r="EI910" s="1"/>
      <c r="EJ910" s="1"/>
      <c r="EK910" s="1"/>
      <c r="EL910" s="1"/>
      <c r="EM910" s="1"/>
      <c r="EN910" s="1"/>
      <c r="EO910" s="1"/>
      <c r="EP910" s="1"/>
      <c r="EQ910" s="1"/>
      <c r="ER910" s="1"/>
      <c r="ES910" s="1"/>
      <c r="ET910" s="1"/>
      <c r="EU910" s="1"/>
      <c r="EV910" s="1"/>
      <c r="EW910" s="1"/>
      <c r="EX910" s="1"/>
      <c r="EY910" s="1"/>
      <c r="EZ910" s="1"/>
      <c r="FA910" s="1"/>
      <c r="FB910" s="1"/>
      <c r="FC910" s="1"/>
      <c r="FD910" s="1"/>
      <c r="FE910" s="1"/>
      <c r="FF910" s="1"/>
      <c r="FG910" s="1"/>
      <c r="FH910" s="1"/>
      <c r="FI910" s="1"/>
      <c r="FJ910" s="1"/>
      <c r="FK910" s="1"/>
      <c r="FL910" s="1"/>
      <c r="FM910" s="1"/>
      <c r="FN910" s="1"/>
      <c r="FO910" s="1"/>
      <c r="FP910" s="1"/>
      <c r="FQ910" s="1"/>
      <c r="FR910" s="1"/>
      <c r="FS910" s="1"/>
      <c r="FT910" s="1"/>
      <c r="FU910" s="1"/>
      <c r="FV910" s="1"/>
      <c r="FW910" s="1"/>
      <c r="FX910" s="1"/>
      <c r="FY910" s="1"/>
      <c r="FZ910" s="1"/>
      <c r="GA910" s="1"/>
      <c r="GB910" s="1"/>
      <c r="GC910" s="1"/>
      <c r="GD910" s="1"/>
      <c r="GE910" s="1"/>
      <c r="GF910" s="1"/>
      <c r="GG910" s="1"/>
      <c r="GH910" s="1"/>
      <c r="GI910" s="1"/>
      <c r="GJ910" s="1"/>
      <c r="GK910" s="1"/>
      <c r="GL910" s="1"/>
      <c r="GM910" s="1"/>
      <c r="GN910" s="1"/>
      <c r="GO910" s="1"/>
      <c r="GP910" s="1"/>
      <c r="GQ910" s="1"/>
      <c r="GR910" s="1"/>
      <c r="GS910" s="1"/>
      <c r="GT910" s="1"/>
      <c r="GU910" s="1"/>
      <c r="GV910" s="1"/>
      <c r="GW910" s="1"/>
      <c r="GX910" s="1"/>
      <c r="GY910" s="1"/>
      <c r="GZ910" s="1"/>
      <c r="HA910" s="1"/>
      <c r="HB910" s="1"/>
      <c r="HC910" s="1"/>
      <c r="HD910" s="1"/>
      <c r="HE910" s="1"/>
    </row>
    <row r="911" spans="1:213" s="75" customFormat="1" x14ac:dyDescent="0.25">
      <c r="A911" s="1"/>
      <c r="B911" s="76"/>
      <c r="C911" s="76"/>
      <c r="D911" s="77"/>
      <c r="F911" s="78"/>
      <c r="G911" s="79"/>
      <c r="H911" s="74"/>
      <c r="I911" s="68"/>
      <c r="J911" s="68"/>
      <c r="K911" s="68"/>
      <c r="L911" s="68"/>
      <c r="M911" s="68"/>
      <c r="N911" s="68"/>
      <c r="O911" s="68"/>
      <c r="P911" s="68"/>
      <c r="Q911" s="68"/>
      <c r="R911" s="68"/>
      <c r="S911" s="68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  <c r="BP911" s="1"/>
      <c r="BQ911" s="1"/>
      <c r="BR911" s="1"/>
      <c r="BS911" s="1"/>
      <c r="BT911" s="1"/>
      <c r="BU911" s="1"/>
      <c r="BV911" s="1"/>
      <c r="BW911" s="1"/>
      <c r="BX911" s="1"/>
      <c r="BY911" s="1"/>
      <c r="BZ911" s="1"/>
      <c r="CA911" s="1"/>
      <c r="CB911" s="1"/>
      <c r="CC911" s="1"/>
      <c r="CD911" s="1"/>
      <c r="CE911" s="1"/>
      <c r="CF911" s="1"/>
      <c r="CG911" s="1"/>
      <c r="CH911" s="1"/>
      <c r="CI911" s="1"/>
      <c r="CJ911" s="1"/>
      <c r="CK911" s="1"/>
      <c r="CL911" s="1"/>
      <c r="CM911" s="1"/>
      <c r="CN911" s="1"/>
      <c r="CO911" s="1"/>
      <c r="CP911" s="1"/>
      <c r="CQ911" s="1"/>
      <c r="CR911" s="1"/>
      <c r="CS911" s="1"/>
      <c r="CT911" s="1"/>
      <c r="CU911" s="1"/>
      <c r="CV911" s="1"/>
      <c r="CW911" s="1"/>
      <c r="CX911" s="1"/>
      <c r="CY911" s="1"/>
      <c r="CZ911" s="1"/>
      <c r="DA911" s="1"/>
      <c r="DB911" s="1"/>
      <c r="DC911" s="1"/>
      <c r="DD911" s="1"/>
      <c r="DE911" s="1"/>
      <c r="DF911" s="1"/>
      <c r="DG911" s="1"/>
      <c r="DH911" s="1"/>
      <c r="DI911" s="1"/>
      <c r="DJ911" s="1"/>
      <c r="DK911" s="1"/>
      <c r="DL911" s="1"/>
      <c r="DM911" s="1"/>
      <c r="DN911" s="1"/>
      <c r="DO911" s="1"/>
      <c r="DP911" s="1"/>
      <c r="DQ911" s="1"/>
      <c r="DR911" s="1"/>
      <c r="DS911" s="1"/>
      <c r="DT911" s="1"/>
      <c r="DU911" s="1"/>
      <c r="DV911" s="1"/>
      <c r="DW911" s="1"/>
      <c r="DX911" s="1"/>
      <c r="DY911" s="1"/>
      <c r="DZ911" s="1"/>
      <c r="EA911" s="1"/>
      <c r="EB911" s="1"/>
      <c r="EC911" s="1"/>
      <c r="ED911" s="1"/>
      <c r="EE911" s="1"/>
      <c r="EF911" s="1"/>
      <c r="EG911" s="1"/>
      <c r="EH911" s="1"/>
      <c r="EI911" s="1"/>
      <c r="EJ911" s="1"/>
      <c r="EK911" s="1"/>
      <c r="EL911" s="1"/>
      <c r="EM911" s="1"/>
      <c r="EN911" s="1"/>
      <c r="EO911" s="1"/>
      <c r="EP911" s="1"/>
      <c r="EQ911" s="1"/>
      <c r="ER911" s="1"/>
      <c r="ES911" s="1"/>
      <c r="ET911" s="1"/>
      <c r="EU911" s="1"/>
      <c r="EV911" s="1"/>
      <c r="EW911" s="1"/>
      <c r="EX911" s="1"/>
      <c r="EY911" s="1"/>
      <c r="EZ911" s="1"/>
      <c r="FA911" s="1"/>
      <c r="FB911" s="1"/>
      <c r="FC911" s="1"/>
      <c r="FD911" s="1"/>
      <c r="FE911" s="1"/>
      <c r="FF911" s="1"/>
      <c r="FG911" s="1"/>
      <c r="FH911" s="1"/>
      <c r="FI911" s="1"/>
      <c r="FJ911" s="1"/>
      <c r="FK911" s="1"/>
      <c r="FL911" s="1"/>
      <c r="FM911" s="1"/>
      <c r="FN911" s="1"/>
      <c r="FO911" s="1"/>
      <c r="FP911" s="1"/>
      <c r="FQ911" s="1"/>
      <c r="FR911" s="1"/>
      <c r="FS911" s="1"/>
      <c r="FT911" s="1"/>
      <c r="FU911" s="1"/>
      <c r="FV911" s="1"/>
      <c r="FW911" s="1"/>
      <c r="FX911" s="1"/>
      <c r="FY911" s="1"/>
      <c r="FZ911" s="1"/>
      <c r="GA911" s="1"/>
      <c r="GB911" s="1"/>
      <c r="GC911" s="1"/>
      <c r="GD911" s="1"/>
      <c r="GE911" s="1"/>
      <c r="GF911" s="1"/>
      <c r="GG911" s="1"/>
      <c r="GH911" s="1"/>
      <c r="GI911" s="1"/>
      <c r="GJ911" s="1"/>
      <c r="GK911" s="1"/>
      <c r="GL911" s="1"/>
      <c r="GM911" s="1"/>
      <c r="GN911" s="1"/>
      <c r="GO911" s="1"/>
      <c r="GP911" s="1"/>
      <c r="GQ911" s="1"/>
      <c r="GR911" s="1"/>
      <c r="GS911" s="1"/>
      <c r="GT911" s="1"/>
      <c r="GU911" s="1"/>
      <c r="GV911" s="1"/>
      <c r="GW911" s="1"/>
      <c r="GX911" s="1"/>
      <c r="GY911" s="1"/>
      <c r="GZ911" s="1"/>
      <c r="HA911" s="1"/>
      <c r="HB911" s="1"/>
      <c r="HC911" s="1"/>
      <c r="HD911" s="1"/>
      <c r="HE911" s="1"/>
    </row>
    <row r="912" spans="1:213" s="75" customFormat="1" x14ac:dyDescent="0.25">
      <c r="A912" s="1"/>
      <c r="B912" s="76"/>
      <c r="C912" s="76"/>
      <c r="D912" s="77"/>
      <c r="F912" s="78"/>
      <c r="G912" s="79"/>
      <c r="H912" s="74"/>
      <c r="I912" s="68"/>
      <c r="J912" s="68"/>
      <c r="K912" s="68"/>
      <c r="L912" s="68"/>
      <c r="M912" s="68"/>
      <c r="N912" s="68"/>
      <c r="O912" s="68"/>
      <c r="P912" s="68"/>
      <c r="Q912" s="68"/>
      <c r="R912" s="68"/>
      <c r="S912" s="68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  <c r="BP912" s="1"/>
      <c r="BQ912" s="1"/>
      <c r="BR912" s="1"/>
      <c r="BS912" s="1"/>
      <c r="BT912" s="1"/>
      <c r="BU912" s="1"/>
      <c r="BV912" s="1"/>
      <c r="BW912" s="1"/>
      <c r="BX912" s="1"/>
      <c r="BY912" s="1"/>
      <c r="BZ912" s="1"/>
      <c r="CA912" s="1"/>
      <c r="CB912" s="1"/>
      <c r="CC912" s="1"/>
      <c r="CD912" s="1"/>
      <c r="CE912" s="1"/>
      <c r="CF912" s="1"/>
      <c r="CG912" s="1"/>
      <c r="CH912" s="1"/>
      <c r="CI912" s="1"/>
      <c r="CJ912" s="1"/>
      <c r="CK912" s="1"/>
      <c r="CL912" s="1"/>
      <c r="CM912" s="1"/>
      <c r="CN912" s="1"/>
      <c r="CO912" s="1"/>
      <c r="CP912" s="1"/>
      <c r="CQ912" s="1"/>
      <c r="CR912" s="1"/>
      <c r="CS912" s="1"/>
      <c r="CT912" s="1"/>
      <c r="CU912" s="1"/>
      <c r="CV912" s="1"/>
      <c r="CW912" s="1"/>
      <c r="CX912" s="1"/>
      <c r="CY912" s="1"/>
      <c r="CZ912" s="1"/>
      <c r="DA912" s="1"/>
      <c r="DB912" s="1"/>
      <c r="DC912" s="1"/>
      <c r="DD912" s="1"/>
      <c r="DE912" s="1"/>
      <c r="DF912" s="1"/>
      <c r="DG912" s="1"/>
      <c r="DH912" s="1"/>
      <c r="DI912" s="1"/>
      <c r="DJ912" s="1"/>
      <c r="DK912" s="1"/>
      <c r="DL912" s="1"/>
      <c r="DM912" s="1"/>
      <c r="DN912" s="1"/>
      <c r="DO912" s="1"/>
      <c r="DP912" s="1"/>
      <c r="DQ912" s="1"/>
      <c r="DR912" s="1"/>
      <c r="DS912" s="1"/>
      <c r="DT912" s="1"/>
      <c r="DU912" s="1"/>
      <c r="DV912" s="1"/>
      <c r="DW912" s="1"/>
      <c r="DX912" s="1"/>
      <c r="DY912" s="1"/>
      <c r="DZ912" s="1"/>
      <c r="EA912" s="1"/>
      <c r="EB912" s="1"/>
      <c r="EC912" s="1"/>
      <c r="ED912" s="1"/>
      <c r="EE912" s="1"/>
      <c r="EF912" s="1"/>
      <c r="EG912" s="1"/>
      <c r="EH912" s="1"/>
      <c r="EI912" s="1"/>
      <c r="EJ912" s="1"/>
      <c r="EK912" s="1"/>
      <c r="EL912" s="1"/>
      <c r="EM912" s="1"/>
      <c r="EN912" s="1"/>
      <c r="EO912" s="1"/>
      <c r="EP912" s="1"/>
      <c r="EQ912" s="1"/>
      <c r="ER912" s="1"/>
      <c r="ES912" s="1"/>
      <c r="ET912" s="1"/>
      <c r="EU912" s="1"/>
      <c r="EV912" s="1"/>
      <c r="EW912" s="1"/>
      <c r="EX912" s="1"/>
      <c r="EY912" s="1"/>
      <c r="EZ912" s="1"/>
      <c r="FA912" s="1"/>
      <c r="FB912" s="1"/>
      <c r="FC912" s="1"/>
      <c r="FD912" s="1"/>
      <c r="FE912" s="1"/>
      <c r="FF912" s="1"/>
      <c r="FG912" s="1"/>
      <c r="FH912" s="1"/>
      <c r="FI912" s="1"/>
      <c r="FJ912" s="1"/>
      <c r="FK912" s="1"/>
      <c r="FL912" s="1"/>
      <c r="FM912" s="1"/>
      <c r="FN912" s="1"/>
      <c r="FO912" s="1"/>
      <c r="FP912" s="1"/>
      <c r="FQ912" s="1"/>
      <c r="FR912" s="1"/>
      <c r="FS912" s="1"/>
      <c r="FT912" s="1"/>
      <c r="FU912" s="1"/>
      <c r="FV912" s="1"/>
      <c r="FW912" s="1"/>
      <c r="FX912" s="1"/>
      <c r="FY912" s="1"/>
      <c r="FZ912" s="1"/>
      <c r="GA912" s="1"/>
      <c r="GB912" s="1"/>
      <c r="GC912" s="1"/>
      <c r="GD912" s="1"/>
      <c r="GE912" s="1"/>
      <c r="GF912" s="1"/>
      <c r="GG912" s="1"/>
      <c r="GH912" s="1"/>
      <c r="GI912" s="1"/>
      <c r="GJ912" s="1"/>
      <c r="GK912" s="1"/>
      <c r="GL912" s="1"/>
      <c r="GM912" s="1"/>
      <c r="GN912" s="1"/>
      <c r="GO912" s="1"/>
      <c r="GP912" s="1"/>
      <c r="GQ912" s="1"/>
      <c r="GR912" s="1"/>
      <c r="GS912" s="1"/>
      <c r="GT912" s="1"/>
      <c r="GU912" s="1"/>
      <c r="GV912" s="1"/>
      <c r="GW912" s="1"/>
      <c r="GX912" s="1"/>
      <c r="GY912" s="1"/>
      <c r="GZ912" s="1"/>
      <c r="HA912" s="1"/>
      <c r="HB912" s="1"/>
      <c r="HC912" s="1"/>
      <c r="HD912" s="1"/>
      <c r="HE912" s="1"/>
    </row>
    <row r="913" spans="1:213" s="75" customFormat="1" x14ac:dyDescent="0.25">
      <c r="A913" s="1"/>
      <c r="B913" s="76"/>
      <c r="C913" s="76"/>
      <c r="D913" s="77"/>
      <c r="F913" s="78"/>
      <c r="G913" s="79"/>
      <c r="H913" s="74"/>
      <c r="I913" s="68"/>
      <c r="J913" s="68"/>
      <c r="K913" s="68"/>
      <c r="L913" s="68"/>
      <c r="M913" s="68"/>
      <c r="N913" s="68"/>
      <c r="O913" s="68"/>
      <c r="P913" s="68"/>
      <c r="Q913" s="68"/>
      <c r="R913" s="68"/>
      <c r="S913" s="68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  <c r="BP913" s="1"/>
      <c r="BQ913" s="1"/>
      <c r="BR913" s="1"/>
      <c r="BS913" s="1"/>
      <c r="BT913" s="1"/>
      <c r="BU913" s="1"/>
      <c r="BV913" s="1"/>
      <c r="BW913" s="1"/>
      <c r="BX913" s="1"/>
      <c r="BY913" s="1"/>
      <c r="BZ913" s="1"/>
      <c r="CA913" s="1"/>
      <c r="CB913" s="1"/>
      <c r="CC913" s="1"/>
      <c r="CD913" s="1"/>
      <c r="CE913" s="1"/>
      <c r="CF913" s="1"/>
      <c r="CG913" s="1"/>
      <c r="CH913" s="1"/>
      <c r="CI913" s="1"/>
      <c r="CJ913" s="1"/>
      <c r="CK913" s="1"/>
      <c r="CL913" s="1"/>
      <c r="CM913" s="1"/>
      <c r="CN913" s="1"/>
      <c r="CO913" s="1"/>
      <c r="CP913" s="1"/>
      <c r="CQ913" s="1"/>
      <c r="CR913" s="1"/>
      <c r="CS913" s="1"/>
      <c r="CT913" s="1"/>
      <c r="CU913" s="1"/>
      <c r="CV913" s="1"/>
      <c r="CW913" s="1"/>
      <c r="CX913" s="1"/>
      <c r="CY913" s="1"/>
      <c r="CZ913" s="1"/>
      <c r="DA913" s="1"/>
      <c r="DB913" s="1"/>
      <c r="DC913" s="1"/>
      <c r="DD913" s="1"/>
      <c r="DE913" s="1"/>
      <c r="DF913" s="1"/>
      <c r="DG913" s="1"/>
      <c r="DH913" s="1"/>
      <c r="DI913" s="1"/>
      <c r="DJ913" s="1"/>
      <c r="DK913" s="1"/>
      <c r="DL913" s="1"/>
      <c r="DM913" s="1"/>
      <c r="DN913" s="1"/>
      <c r="DO913" s="1"/>
      <c r="DP913" s="1"/>
      <c r="DQ913" s="1"/>
      <c r="DR913" s="1"/>
      <c r="DS913" s="1"/>
      <c r="DT913" s="1"/>
      <c r="DU913" s="1"/>
      <c r="DV913" s="1"/>
      <c r="DW913" s="1"/>
      <c r="DX913" s="1"/>
      <c r="DY913" s="1"/>
      <c r="DZ913" s="1"/>
      <c r="EA913" s="1"/>
      <c r="EB913" s="1"/>
      <c r="EC913" s="1"/>
      <c r="ED913" s="1"/>
      <c r="EE913" s="1"/>
      <c r="EF913" s="1"/>
      <c r="EG913" s="1"/>
      <c r="EH913" s="1"/>
      <c r="EI913" s="1"/>
      <c r="EJ913" s="1"/>
      <c r="EK913" s="1"/>
      <c r="EL913" s="1"/>
      <c r="EM913" s="1"/>
      <c r="EN913" s="1"/>
      <c r="EO913" s="1"/>
      <c r="EP913" s="1"/>
      <c r="EQ913" s="1"/>
      <c r="ER913" s="1"/>
      <c r="ES913" s="1"/>
      <c r="ET913" s="1"/>
      <c r="EU913" s="1"/>
      <c r="EV913" s="1"/>
      <c r="EW913" s="1"/>
      <c r="EX913" s="1"/>
      <c r="EY913" s="1"/>
      <c r="EZ913" s="1"/>
      <c r="FA913" s="1"/>
      <c r="FB913" s="1"/>
      <c r="FC913" s="1"/>
      <c r="FD913" s="1"/>
      <c r="FE913" s="1"/>
      <c r="FF913" s="1"/>
      <c r="FG913" s="1"/>
      <c r="FH913" s="1"/>
      <c r="FI913" s="1"/>
      <c r="FJ913" s="1"/>
      <c r="FK913" s="1"/>
      <c r="FL913" s="1"/>
      <c r="FM913" s="1"/>
      <c r="FN913" s="1"/>
      <c r="FO913" s="1"/>
      <c r="FP913" s="1"/>
      <c r="FQ913" s="1"/>
      <c r="FR913" s="1"/>
      <c r="FS913" s="1"/>
      <c r="FT913" s="1"/>
      <c r="FU913" s="1"/>
      <c r="FV913" s="1"/>
      <c r="FW913" s="1"/>
      <c r="FX913" s="1"/>
      <c r="FY913" s="1"/>
      <c r="FZ913" s="1"/>
      <c r="GA913" s="1"/>
      <c r="GB913" s="1"/>
      <c r="GC913" s="1"/>
      <c r="GD913" s="1"/>
      <c r="GE913" s="1"/>
      <c r="GF913" s="1"/>
      <c r="GG913" s="1"/>
      <c r="GH913" s="1"/>
      <c r="GI913" s="1"/>
      <c r="GJ913" s="1"/>
      <c r="GK913" s="1"/>
      <c r="GL913" s="1"/>
      <c r="GM913" s="1"/>
      <c r="GN913" s="1"/>
      <c r="GO913" s="1"/>
      <c r="GP913" s="1"/>
      <c r="GQ913" s="1"/>
      <c r="GR913" s="1"/>
      <c r="GS913" s="1"/>
      <c r="GT913" s="1"/>
      <c r="GU913" s="1"/>
      <c r="GV913" s="1"/>
      <c r="GW913" s="1"/>
      <c r="GX913" s="1"/>
      <c r="GY913" s="1"/>
      <c r="GZ913" s="1"/>
      <c r="HA913" s="1"/>
      <c r="HB913" s="1"/>
      <c r="HC913" s="1"/>
      <c r="HD913" s="1"/>
      <c r="HE913" s="1"/>
    </row>
    <row r="914" spans="1:213" s="75" customFormat="1" x14ac:dyDescent="0.25">
      <c r="A914" s="1"/>
      <c r="B914" s="76"/>
      <c r="C914" s="76"/>
      <c r="D914" s="77"/>
      <c r="F914" s="78"/>
      <c r="G914" s="79"/>
      <c r="H914" s="74"/>
      <c r="I914" s="68"/>
      <c r="J914" s="68"/>
      <c r="K914" s="68"/>
      <c r="L914" s="68"/>
      <c r="M914" s="68"/>
      <c r="N914" s="68"/>
      <c r="O914" s="68"/>
      <c r="P914" s="68"/>
      <c r="Q914" s="68"/>
      <c r="R914" s="68"/>
      <c r="S914" s="68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  <c r="BP914" s="1"/>
      <c r="BQ914" s="1"/>
      <c r="BR914" s="1"/>
      <c r="BS914" s="1"/>
      <c r="BT914" s="1"/>
      <c r="BU914" s="1"/>
      <c r="BV914" s="1"/>
      <c r="BW914" s="1"/>
      <c r="BX914" s="1"/>
      <c r="BY914" s="1"/>
      <c r="BZ914" s="1"/>
      <c r="CA914" s="1"/>
      <c r="CB914" s="1"/>
      <c r="CC914" s="1"/>
      <c r="CD914" s="1"/>
      <c r="CE914" s="1"/>
      <c r="CF914" s="1"/>
      <c r="CG914" s="1"/>
      <c r="CH914" s="1"/>
      <c r="CI914" s="1"/>
      <c r="CJ914" s="1"/>
      <c r="CK914" s="1"/>
      <c r="CL914" s="1"/>
      <c r="CM914" s="1"/>
      <c r="CN914" s="1"/>
      <c r="CO914" s="1"/>
      <c r="CP914" s="1"/>
      <c r="CQ914" s="1"/>
      <c r="CR914" s="1"/>
      <c r="CS914" s="1"/>
      <c r="CT914" s="1"/>
      <c r="CU914" s="1"/>
      <c r="CV914" s="1"/>
      <c r="CW914" s="1"/>
      <c r="CX914" s="1"/>
      <c r="CY914" s="1"/>
      <c r="CZ914" s="1"/>
      <c r="DA914" s="1"/>
      <c r="DB914" s="1"/>
      <c r="DC914" s="1"/>
      <c r="DD914" s="1"/>
      <c r="DE914" s="1"/>
      <c r="DF914" s="1"/>
      <c r="DG914" s="1"/>
      <c r="DH914" s="1"/>
      <c r="DI914" s="1"/>
      <c r="DJ914" s="1"/>
      <c r="DK914" s="1"/>
      <c r="DL914" s="1"/>
      <c r="DM914" s="1"/>
      <c r="DN914" s="1"/>
      <c r="DO914" s="1"/>
      <c r="DP914" s="1"/>
      <c r="DQ914" s="1"/>
      <c r="DR914" s="1"/>
      <c r="DS914" s="1"/>
      <c r="DT914" s="1"/>
      <c r="DU914" s="1"/>
      <c r="DV914" s="1"/>
      <c r="DW914" s="1"/>
      <c r="DX914" s="1"/>
      <c r="DY914" s="1"/>
      <c r="DZ914" s="1"/>
      <c r="EA914" s="1"/>
      <c r="EB914" s="1"/>
      <c r="EC914" s="1"/>
      <c r="ED914" s="1"/>
      <c r="EE914" s="1"/>
      <c r="EF914" s="1"/>
      <c r="EG914" s="1"/>
      <c r="EH914" s="1"/>
      <c r="EI914" s="1"/>
      <c r="EJ914" s="1"/>
      <c r="EK914" s="1"/>
      <c r="EL914" s="1"/>
      <c r="EM914" s="1"/>
      <c r="EN914" s="1"/>
      <c r="EO914" s="1"/>
      <c r="EP914" s="1"/>
      <c r="EQ914" s="1"/>
      <c r="ER914" s="1"/>
      <c r="ES914" s="1"/>
      <c r="ET914" s="1"/>
      <c r="EU914" s="1"/>
      <c r="EV914" s="1"/>
      <c r="EW914" s="1"/>
      <c r="EX914" s="1"/>
      <c r="EY914" s="1"/>
      <c r="EZ914" s="1"/>
      <c r="FA914" s="1"/>
      <c r="FB914" s="1"/>
      <c r="FC914" s="1"/>
      <c r="FD914" s="1"/>
      <c r="FE914" s="1"/>
      <c r="FF914" s="1"/>
      <c r="FG914" s="1"/>
      <c r="FH914" s="1"/>
      <c r="FI914" s="1"/>
      <c r="FJ914" s="1"/>
      <c r="FK914" s="1"/>
      <c r="FL914" s="1"/>
      <c r="FM914" s="1"/>
      <c r="FN914" s="1"/>
      <c r="FO914" s="1"/>
      <c r="FP914" s="1"/>
      <c r="FQ914" s="1"/>
      <c r="FR914" s="1"/>
      <c r="FS914" s="1"/>
      <c r="FT914" s="1"/>
      <c r="FU914" s="1"/>
      <c r="FV914" s="1"/>
      <c r="FW914" s="1"/>
      <c r="FX914" s="1"/>
      <c r="FY914" s="1"/>
      <c r="FZ914" s="1"/>
      <c r="GA914" s="1"/>
      <c r="GB914" s="1"/>
      <c r="GC914" s="1"/>
      <c r="GD914" s="1"/>
      <c r="GE914" s="1"/>
      <c r="GF914" s="1"/>
      <c r="GG914" s="1"/>
      <c r="GH914" s="1"/>
      <c r="GI914" s="1"/>
      <c r="GJ914" s="1"/>
      <c r="GK914" s="1"/>
      <c r="GL914" s="1"/>
      <c r="GM914" s="1"/>
      <c r="GN914" s="1"/>
      <c r="GO914" s="1"/>
      <c r="GP914" s="1"/>
      <c r="GQ914" s="1"/>
      <c r="GR914" s="1"/>
      <c r="GS914" s="1"/>
      <c r="GT914" s="1"/>
      <c r="GU914" s="1"/>
      <c r="GV914" s="1"/>
      <c r="GW914" s="1"/>
      <c r="GX914" s="1"/>
      <c r="GY914" s="1"/>
      <c r="GZ914" s="1"/>
      <c r="HA914" s="1"/>
      <c r="HB914" s="1"/>
      <c r="HC914" s="1"/>
      <c r="HD914" s="1"/>
      <c r="HE914" s="1"/>
    </row>
    <row r="915" spans="1:213" s="75" customFormat="1" x14ac:dyDescent="0.25">
      <c r="A915" s="1"/>
      <c r="B915" s="76"/>
      <c r="C915" s="76"/>
      <c r="D915" s="77"/>
      <c r="F915" s="78"/>
      <c r="G915" s="79"/>
      <c r="H915" s="74"/>
      <c r="I915" s="68"/>
      <c r="J915" s="68"/>
      <c r="K915" s="68"/>
      <c r="L915" s="68"/>
      <c r="M915" s="68"/>
      <c r="N915" s="68"/>
      <c r="O915" s="68"/>
      <c r="P915" s="68"/>
      <c r="Q915" s="68"/>
      <c r="R915" s="68"/>
      <c r="S915" s="68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  <c r="BP915" s="1"/>
      <c r="BQ915" s="1"/>
      <c r="BR915" s="1"/>
      <c r="BS915" s="1"/>
      <c r="BT915" s="1"/>
      <c r="BU915" s="1"/>
      <c r="BV915" s="1"/>
      <c r="BW915" s="1"/>
      <c r="BX915" s="1"/>
      <c r="BY915" s="1"/>
      <c r="BZ915" s="1"/>
      <c r="CA915" s="1"/>
      <c r="CB915" s="1"/>
      <c r="CC915" s="1"/>
      <c r="CD915" s="1"/>
      <c r="CE915" s="1"/>
      <c r="CF915" s="1"/>
      <c r="CG915" s="1"/>
      <c r="CH915" s="1"/>
      <c r="CI915" s="1"/>
      <c r="CJ915" s="1"/>
      <c r="CK915" s="1"/>
      <c r="CL915" s="1"/>
      <c r="CM915" s="1"/>
      <c r="CN915" s="1"/>
      <c r="CO915" s="1"/>
      <c r="CP915" s="1"/>
      <c r="CQ915" s="1"/>
      <c r="CR915" s="1"/>
      <c r="CS915" s="1"/>
      <c r="CT915" s="1"/>
      <c r="CU915" s="1"/>
      <c r="CV915" s="1"/>
      <c r="CW915" s="1"/>
      <c r="CX915" s="1"/>
      <c r="CY915" s="1"/>
      <c r="CZ915" s="1"/>
      <c r="DA915" s="1"/>
      <c r="DB915" s="1"/>
      <c r="DC915" s="1"/>
      <c r="DD915" s="1"/>
      <c r="DE915" s="1"/>
      <c r="DF915" s="1"/>
      <c r="DG915" s="1"/>
      <c r="DH915" s="1"/>
      <c r="DI915" s="1"/>
      <c r="DJ915" s="1"/>
      <c r="DK915" s="1"/>
      <c r="DL915" s="1"/>
      <c r="DM915" s="1"/>
      <c r="DN915" s="1"/>
      <c r="DO915" s="1"/>
      <c r="DP915" s="1"/>
      <c r="DQ915" s="1"/>
      <c r="DR915" s="1"/>
      <c r="DS915" s="1"/>
      <c r="DT915" s="1"/>
      <c r="DU915" s="1"/>
      <c r="DV915" s="1"/>
      <c r="DW915" s="1"/>
      <c r="DX915" s="1"/>
      <c r="DY915" s="1"/>
      <c r="DZ915" s="1"/>
      <c r="EA915" s="1"/>
      <c r="EB915" s="1"/>
      <c r="EC915" s="1"/>
      <c r="ED915" s="1"/>
      <c r="EE915" s="1"/>
      <c r="EF915" s="1"/>
      <c r="EG915" s="1"/>
      <c r="EH915" s="1"/>
      <c r="EI915" s="1"/>
      <c r="EJ915" s="1"/>
      <c r="EK915" s="1"/>
      <c r="EL915" s="1"/>
      <c r="EM915" s="1"/>
      <c r="EN915" s="1"/>
      <c r="EO915" s="1"/>
      <c r="EP915" s="1"/>
      <c r="EQ915" s="1"/>
      <c r="ER915" s="1"/>
      <c r="ES915" s="1"/>
      <c r="ET915" s="1"/>
      <c r="EU915" s="1"/>
      <c r="EV915" s="1"/>
      <c r="EW915" s="1"/>
      <c r="EX915" s="1"/>
      <c r="EY915" s="1"/>
      <c r="EZ915" s="1"/>
      <c r="FA915" s="1"/>
      <c r="FB915" s="1"/>
      <c r="FC915" s="1"/>
      <c r="FD915" s="1"/>
      <c r="FE915" s="1"/>
      <c r="FF915" s="1"/>
      <c r="FG915" s="1"/>
      <c r="FH915" s="1"/>
      <c r="FI915" s="1"/>
      <c r="FJ915" s="1"/>
      <c r="FK915" s="1"/>
      <c r="FL915" s="1"/>
      <c r="FM915" s="1"/>
      <c r="FN915" s="1"/>
      <c r="FO915" s="1"/>
      <c r="FP915" s="1"/>
      <c r="FQ915" s="1"/>
      <c r="FR915" s="1"/>
      <c r="FS915" s="1"/>
      <c r="FT915" s="1"/>
      <c r="FU915" s="1"/>
      <c r="FV915" s="1"/>
      <c r="FW915" s="1"/>
      <c r="FX915" s="1"/>
      <c r="FY915" s="1"/>
      <c r="FZ915" s="1"/>
      <c r="GA915" s="1"/>
      <c r="GB915" s="1"/>
      <c r="GC915" s="1"/>
      <c r="GD915" s="1"/>
      <c r="GE915" s="1"/>
      <c r="GF915" s="1"/>
      <c r="GG915" s="1"/>
      <c r="GH915" s="1"/>
      <c r="GI915" s="1"/>
      <c r="GJ915" s="1"/>
      <c r="GK915" s="1"/>
      <c r="GL915" s="1"/>
      <c r="GM915" s="1"/>
      <c r="GN915" s="1"/>
      <c r="GO915" s="1"/>
      <c r="GP915" s="1"/>
      <c r="GQ915" s="1"/>
      <c r="GR915" s="1"/>
      <c r="GS915" s="1"/>
      <c r="GT915" s="1"/>
      <c r="GU915" s="1"/>
      <c r="GV915" s="1"/>
      <c r="GW915" s="1"/>
      <c r="GX915" s="1"/>
      <c r="GY915" s="1"/>
      <c r="GZ915" s="1"/>
      <c r="HA915" s="1"/>
      <c r="HB915" s="1"/>
      <c r="HC915" s="1"/>
      <c r="HD915" s="1"/>
      <c r="HE915" s="1"/>
    </row>
    <row r="916" spans="1:213" s="75" customFormat="1" x14ac:dyDescent="0.25">
      <c r="A916" s="1"/>
      <c r="B916" s="76"/>
      <c r="C916" s="76"/>
      <c r="D916" s="77"/>
      <c r="F916" s="78"/>
      <c r="G916" s="79"/>
      <c r="H916" s="74"/>
      <c r="I916" s="68"/>
      <c r="J916" s="68"/>
      <c r="K916" s="68"/>
      <c r="L916" s="68"/>
      <c r="M916" s="68"/>
      <c r="N916" s="68"/>
      <c r="O916" s="68"/>
      <c r="P916" s="68"/>
      <c r="Q916" s="68"/>
      <c r="R916" s="68"/>
      <c r="S916" s="68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  <c r="BP916" s="1"/>
      <c r="BQ916" s="1"/>
      <c r="BR916" s="1"/>
      <c r="BS916" s="1"/>
      <c r="BT916" s="1"/>
      <c r="BU916" s="1"/>
      <c r="BV916" s="1"/>
      <c r="BW916" s="1"/>
      <c r="BX916" s="1"/>
      <c r="BY916" s="1"/>
      <c r="BZ916" s="1"/>
      <c r="CA916" s="1"/>
      <c r="CB916" s="1"/>
      <c r="CC916" s="1"/>
      <c r="CD916" s="1"/>
      <c r="CE916" s="1"/>
      <c r="CF916" s="1"/>
      <c r="CG916" s="1"/>
      <c r="CH916" s="1"/>
      <c r="CI916" s="1"/>
      <c r="CJ916" s="1"/>
      <c r="CK916" s="1"/>
      <c r="CL916" s="1"/>
      <c r="CM916" s="1"/>
      <c r="CN916" s="1"/>
      <c r="CO916" s="1"/>
      <c r="CP916" s="1"/>
      <c r="CQ916" s="1"/>
      <c r="CR916" s="1"/>
      <c r="CS916" s="1"/>
      <c r="CT916" s="1"/>
      <c r="CU916" s="1"/>
      <c r="CV916" s="1"/>
      <c r="CW916" s="1"/>
      <c r="CX916" s="1"/>
      <c r="CY916" s="1"/>
      <c r="CZ916" s="1"/>
      <c r="DA916" s="1"/>
      <c r="DB916" s="1"/>
      <c r="DC916" s="1"/>
      <c r="DD916" s="1"/>
      <c r="DE916" s="1"/>
      <c r="DF916" s="1"/>
      <c r="DG916" s="1"/>
      <c r="DH916" s="1"/>
      <c r="DI916" s="1"/>
      <c r="DJ916" s="1"/>
      <c r="DK916" s="1"/>
      <c r="DL916" s="1"/>
      <c r="DM916" s="1"/>
      <c r="DN916" s="1"/>
      <c r="DO916" s="1"/>
      <c r="DP916" s="1"/>
      <c r="DQ916" s="1"/>
      <c r="DR916" s="1"/>
      <c r="DS916" s="1"/>
      <c r="DT916" s="1"/>
      <c r="DU916" s="1"/>
      <c r="DV916" s="1"/>
      <c r="DW916" s="1"/>
      <c r="DX916" s="1"/>
      <c r="DY916" s="1"/>
      <c r="DZ916" s="1"/>
      <c r="EA916" s="1"/>
      <c r="EB916" s="1"/>
      <c r="EC916" s="1"/>
      <c r="ED916" s="1"/>
      <c r="EE916" s="1"/>
      <c r="EF916" s="1"/>
      <c r="EG916" s="1"/>
      <c r="EH916" s="1"/>
      <c r="EI916" s="1"/>
      <c r="EJ916" s="1"/>
      <c r="EK916" s="1"/>
      <c r="EL916" s="1"/>
      <c r="EM916" s="1"/>
      <c r="EN916" s="1"/>
      <c r="EO916" s="1"/>
      <c r="EP916" s="1"/>
      <c r="EQ916" s="1"/>
      <c r="ER916" s="1"/>
      <c r="ES916" s="1"/>
      <c r="ET916" s="1"/>
      <c r="EU916" s="1"/>
      <c r="EV916" s="1"/>
      <c r="EW916" s="1"/>
      <c r="EX916" s="1"/>
      <c r="EY916" s="1"/>
      <c r="EZ916" s="1"/>
      <c r="FA916" s="1"/>
      <c r="FB916" s="1"/>
      <c r="FC916" s="1"/>
      <c r="FD916" s="1"/>
      <c r="FE916" s="1"/>
      <c r="FF916" s="1"/>
      <c r="FG916" s="1"/>
      <c r="FH916" s="1"/>
      <c r="FI916" s="1"/>
      <c r="FJ916" s="1"/>
      <c r="FK916" s="1"/>
      <c r="FL916" s="1"/>
      <c r="FM916" s="1"/>
      <c r="FN916" s="1"/>
      <c r="FO916" s="1"/>
      <c r="FP916" s="1"/>
      <c r="FQ916" s="1"/>
      <c r="FR916" s="1"/>
      <c r="FS916" s="1"/>
      <c r="FT916" s="1"/>
      <c r="FU916" s="1"/>
      <c r="FV916" s="1"/>
      <c r="FW916" s="1"/>
      <c r="FX916" s="1"/>
      <c r="FY916" s="1"/>
      <c r="FZ916" s="1"/>
      <c r="GA916" s="1"/>
      <c r="GB916" s="1"/>
      <c r="GC916" s="1"/>
      <c r="GD916" s="1"/>
      <c r="GE916" s="1"/>
      <c r="GF916" s="1"/>
      <c r="GG916" s="1"/>
      <c r="GH916" s="1"/>
      <c r="GI916" s="1"/>
      <c r="GJ916" s="1"/>
      <c r="GK916" s="1"/>
      <c r="GL916" s="1"/>
      <c r="GM916" s="1"/>
      <c r="GN916" s="1"/>
      <c r="GO916" s="1"/>
      <c r="GP916" s="1"/>
      <c r="GQ916" s="1"/>
      <c r="GR916" s="1"/>
      <c r="GS916" s="1"/>
      <c r="GT916" s="1"/>
      <c r="GU916" s="1"/>
      <c r="GV916" s="1"/>
      <c r="GW916" s="1"/>
      <c r="GX916" s="1"/>
      <c r="GY916" s="1"/>
      <c r="GZ916" s="1"/>
      <c r="HA916" s="1"/>
      <c r="HB916" s="1"/>
      <c r="HC916" s="1"/>
      <c r="HD916" s="1"/>
      <c r="HE916" s="1"/>
    </row>
    <row r="917" spans="1:213" s="75" customFormat="1" x14ac:dyDescent="0.25">
      <c r="A917" s="1"/>
      <c r="B917" s="76"/>
      <c r="C917" s="76"/>
      <c r="D917" s="77"/>
      <c r="F917" s="78"/>
      <c r="G917" s="79"/>
      <c r="H917" s="74"/>
      <c r="I917" s="68"/>
      <c r="J917" s="68"/>
      <c r="K917" s="68"/>
      <c r="L917" s="68"/>
      <c r="M917" s="68"/>
      <c r="N917" s="68"/>
      <c r="O917" s="68"/>
      <c r="P917" s="68"/>
      <c r="Q917" s="68"/>
      <c r="R917" s="68"/>
      <c r="S917" s="68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  <c r="BP917" s="1"/>
      <c r="BQ917" s="1"/>
      <c r="BR917" s="1"/>
      <c r="BS917" s="1"/>
      <c r="BT917" s="1"/>
      <c r="BU917" s="1"/>
      <c r="BV917" s="1"/>
      <c r="BW917" s="1"/>
      <c r="BX917" s="1"/>
      <c r="BY917" s="1"/>
      <c r="BZ917" s="1"/>
      <c r="CA917" s="1"/>
      <c r="CB917" s="1"/>
      <c r="CC917" s="1"/>
      <c r="CD917" s="1"/>
      <c r="CE917" s="1"/>
      <c r="CF917" s="1"/>
      <c r="CG917" s="1"/>
      <c r="CH917" s="1"/>
      <c r="CI917" s="1"/>
      <c r="CJ917" s="1"/>
      <c r="CK917" s="1"/>
      <c r="CL917" s="1"/>
      <c r="CM917" s="1"/>
      <c r="CN917" s="1"/>
      <c r="CO917" s="1"/>
      <c r="CP917" s="1"/>
      <c r="CQ917" s="1"/>
      <c r="CR917" s="1"/>
      <c r="CS917" s="1"/>
      <c r="CT917" s="1"/>
      <c r="CU917" s="1"/>
      <c r="CV917" s="1"/>
      <c r="CW917" s="1"/>
      <c r="CX917" s="1"/>
      <c r="CY917" s="1"/>
      <c r="CZ917" s="1"/>
      <c r="DA917" s="1"/>
      <c r="DB917" s="1"/>
      <c r="DC917" s="1"/>
      <c r="DD917" s="1"/>
      <c r="DE917" s="1"/>
      <c r="DF917" s="1"/>
      <c r="DG917" s="1"/>
      <c r="DH917" s="1"/>
      <c r="DI917" s="1"/>
      <c r="DJ917" s="1"/>
      <c r="DK917" s="1"/>
      <c r="DL917" s="1"/>
      <c r="DM917" s="1"/>
      <c r="DN917" s="1"/>
      <c r="DO917" s="1"/>
      <c r="DP917" s="1"/>
      <c r="DQ917" s="1"/>
      <c r="DR917" s="1"/>
      <c r="DS917" s="1"/>
      <c r="DT917" s="1"/>
      <c r="DU917" s="1"/>
      <c r="DV917" s="1"/>
      <c r="DW917" s="1"/>
      <c r="DX917" s="1"/>
      <c r="DY917" s="1"/>
      <c r="DZ917" s="1"/>
      <c r="EA917" s="1"/>
      <c r="EB917" s="1"/>
      <c r="EC917" s="1"/>
      <c r="ED917" s="1"/>
      <c r="EE917" s="1"/>
      <c r="EF917" s="1"/>
      <c r="EG917" s="1"/>
      <c r="EH917" s="1"/>
      <c r="EI917" s="1"/>
      <c r="EJ917" s="1"/>
      <c r="EK917" s="1"/>
      <c r="EL917" s="1"/>
      <c r="EM917" s="1"/>
      <c r="EN917" s="1"/>
      <c r="EO917" s="1"/>
      <c r="EP917" s="1"/>
      <c r="EQ917" s="1"/>
      <c r="ER917" s="1"/>
      <c r="ES917" s="1"/>
      <c r="ET917" s="1"/>
      <c r="EU917" s="1"/>
      <c r="EV917" s="1"/>
      <c r="EW917" s="1"/>
      <c r="EX917" s="1"/>
      <c r="EY917" s="1"/>
      <c r="EZ917" s="1"/>
      <c r="FA917" s="1"/>
      <c r="FB917" s="1"/>
      <c r="FC917" s="1"/>
      <c r="FD917" s="1"/>
      <c r="FE917" s="1"/>
      <c r="FF917" s="1"/>
      <c r="FG917" s="1"/>
      <c r="FH917" s="1"/>
      <c r="FI917" s="1"/>
      <c r="FJ917" s="1"/>
      <c r="FK917" s="1"/>
      <c r="FL917" s="1"/>
      <c r="FM917" s="1"/>
      <c r="FN917" s="1"/>
      <c r="FO917" s="1"/>
      <c r="FP917" s="1"/>
      <c r="FQ917" s="1"/>
      <c r="FR917" s="1"/>
      <c r="FS917" s="1"/>
      <c r="FT917" s="1"/>
      <c r="FU917" s="1"/>
      <c r="FV917" s="1"/>
      <c r="FW917" s="1"/>
      <c r="FX917" s="1"/>
      <c r="FY917" s="1"/>
      <c r="FZ917" s="1"/>
      <c r="GA917" s="1"/>
      <c r="GB917" s="1"/>
      <c r="GC917" s="1"/>
      <c r="GD917" s="1"/>
      <c r="GE917" s="1"/>
      <c r="GF917" s="1"/>
      <c r="GG917" s="1"/>
      <c r="GH917" s="1"/>
      <c r="GI917" s="1"/>
      <c r="GJ917" s="1"/>
      <c r="GK917" s="1"/>
      <c r="GL917" s="1"/>
      <c r="GM917" s="1"/>
      <c r="GN917" s="1"/>
      <c r="GO917" s="1"/>
      <c r="GP917" s="1"/>
      <c r="GQ917" s="1"/>
      <c r="GR917" s="1"/>
      <c r="GS917" s="1"/>
      <c r="GT917" s="1"/>
      <c r="GU917" s="1"/>
      <c r="GV917" s="1"/>
      <c r="GW917" s="1"/>
      <c r="GX917" s="1"/>
      <c r="GY917" s="1"/>
      <c r="GZ917" s="1"/>
      <c r="HA917" s="1"/>
      <c r="HB917" s="1"/>
      <c r="HC917" s="1"/>
      <c r="HD917" s="1"/>
      <c r="HE917" s="1"/>
    </row>
    <row r="918" spans="1:213" s="75" customFormat="1" x14ac:dyDescent="0.25">
      <c r="A918" s="1"/>
      <c r="B918" s="76"/>
      <c r="C918" s="76"/>
      <c r="D918" s="77"/>
      <c r="F918" s="78"/>
      <c r="G918" s="79"/>
      <c r="H918" s="74"/>
      <c r="I918" s="68"/>
      <c r="J918" s="68"/>
      <c r="K918" s="68"/>
      <c r="L918" s="68"/>
      <c r="M918" s="68"/>
      <c r="N918" s="68"/>
      <c r="O918" s="68"/>
      <c r="P918" s="68"/>
      <c r="Q918" s="68"/>
      <c r="R918" s="68"/>
      <c r="S918" s="68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  <c r="BP918" s="1"/>
      <c r="BQ918" s="1"/>
      <c r="BR918" s="1"/>
      <c r="BS918" s="1"/>
      <c r="BT918" s="1"/>
      <c r="BU918" s="1"/>
      <c r="BV918" s="1"/>
      <c r="BW918" s="1"/>
      <c r="BX918" s="1"/>
      <c r="BY918" s="1"/>
      <c r="BZ918" s="1"/>
      <c r="CA918" s="1"/>
      <c r="CB918" s="1"/>
      <c r="CC918" s="1"/>
      <c r="CD918" s="1"/>
      <c r="CE918" s="1"/>
      <c r="CF918" s="1"/>
      <c r="CG918" s="1"/>
      <c r="CH918" s="1"/>
      <c r="CI918" s="1"/>
      <c r="CJ918" s="1"/>
      <c r="CK918" s="1"/>
      <c r="CL918" s="1"/>
      <c r="CM918" s="1"/>
      <c r="CN918" s="1"/>
      <c r="CO918" s="1"/>
      <c r="CP918" s="1"/>
      <c r="CQ918" s="1"/>
      <c r="CR918" s="1"/>
      <c r="CS918" s="1"/>
      <c r="CT918" s="1"/>
      <c r="CU918" s="1"/>
      <c r="CV918" s="1"/>
      <c r="CW918" s="1"/>
      <c r="CX918" s="1"/>
      <c r="CY918" s="1"/>
      <c r="CZ918" s="1"/>
      <c r="DA918" s="1"/>
      <c r="DB918" s="1"/>
      <c r="DC918" s="1"/>
      <c r="DD918" s="1"/>
      <c r="DE918" s="1"/>
      <c r="DF918" s="1"/>
      <c r="DG918" s="1"/>
      <c r="DH918" s="1"/>
      <c r="DI918" s="1"/>
      <c r="DJ918" s="1"/>
      <c r="DK918" s="1"/>
      <c r="DL918" s="1"/>
      <c r="DM918" s="1"/>
      <c r="DN918" s="1"/>
      <c r="DO918" s="1"/>
      <c r="DP918" s="1"/>
      <c r="DQ918" s="1"/>
      <c r="DR918" s="1"/>
      <c r="DS918" s="1"/>
      <c r="DT918" s="1"/>
      <c r="DU918" s="1"/>
      <c r="DV918" s="1"/>
      <c r="DW918" s="1"/>
      <c r="DX918" s="1"/>
      <c r="DY918" s="1"/>
      <c r="DZ918" s="1"/>
      <c r="EA918" s="1"/>
      <c r="EB918" s="1"/>
      <c r="EC918" s="1"/>
      <c r="ED918" s="1"/>
      <c r="EE918" s="1"/>
      <c r="EF918" s="1"/>
      <c r="EG918" s="1"/>
      <c r="EH918" s="1"/>
      <c r="EI918" s="1"/>
      <c r="EJ918" s="1"/>
      <c r="EK918" s="1"/>
      <c r="EL918" s="1"/>
      <c r="EM918" s="1"/>
      <c r="EN918" s="1"/>
      <c r="EO918" s="1"/>
      <c r="EP918" s="1"/>
      <c r="EQ918" s="1"/>
      <c r="ER918" s="1"/>
      <c r="ES918" s="1"/>
      <c r="ET918" s="1"/>
      <c r="EU918" s="1"/>
      <c r="EV918" s="1"/>
      <c r="EW918" s="1"/>
      <c r="EX918" s="1"/>
      <c r="EY918" s="1"/>
      <c r="EZ918" s="1"/>
      <c r="FA918" s="1"/>
      <c r="FB918" s="1"/>
      <c r="FC918" s="1"/>
      <c r="FD918" s="1"/>
      <c r="FE918" s="1"/>
      <c r="FF918" s="1"/>
      <c r="FG918" s="1"/>
      <c r="FH918" s="1"/>
      <c r="FI918" s="1"/>
      <c r="FJ918" s="1"/>
      <c r="FK918" s="1"/>
      <c r="FL918" s="1"/>
      <c r="FM918" s="1"/>
      <c r="FN918" s="1"/>
      <c r="FO918" s="1"/>
      <c r="FP918" s="1"/>
      <c r="FQ918" s="1"/>
      <c r="FR918" s="1"/>
      <c r="FS918" s="1"/>
      <c r="FT918" s="1"/>
      <c r="FU918" s="1"/>
      <c r="FV918" s="1"/>
      <c r="FW918" s="1"/>
      <c r="FX918" s="1"/>
      <c r="FY918" s="1"/>
      <c r="FZ918" s="1"/>
      <c r="GA918" s="1"/>
      <c r="GB918" s="1"/>
      <c r="GC918" s="1"/>
      <c r="GD918" s="1"/>
      <c r="GE918" s="1"/>
      <c r="GF918" s="1"/>
      <c r="GG918" s="1"/>
      <c r="GH918" s="1"/>
      <c r="GI918" s="1"/>
      <c r="GJ918" s="1"/>
      <c r="GK918" s="1"/>
      <c r="GL918" s="1"/>
      <c r="GM918" s="1"/>
      <c r="GN918" s="1"/>
      <c r="GO918" s="1"/>
      <c r="GP918" s="1"/>
      <c r="GQ918" s="1"/>
      <c r="GR918" s="1"/>
      <c r="GS918" s="1"/>
      <c r="GT918" s="1"/>
      <c r="GU918" s="1"/>
      <c r="GV918" s="1"/>
      <c r="GW918" s="1"/>
      <c r="GX918" s="1"/>
      <c r="GY918" s="1"/>
      <c r="GZ918" s="1"/>
      <c r="HA918" s="1"/>
      <c r="HB918" s="1"/>
      <c r="HC918" s="1"/>
      <c r="HD918" s="1"/>
      <c r="HE918" s="1"/>
    </row>
    <row r="919" spans="1:213" s="75" customFormat="1" x14ac:dyDescent="0.25">
      <c r="A919" s="1"/>
      <c r="B919" s="76"/>
      <c r="C919" s="76"/>
      <c r="D919" s="77"/>
      <c r="F919" s="78"/>
      <c r="G919" s="79"/>
      <c r="H919" s="74"/>
      <c r="I919" s="68"/>
      <c r="J919" s="68"/>
      <c r="K919" s="68"/>
      <c r="L919" s="68"/>
      <c r="M919" s="68"/>
      <c r="N919" s="68"/>
      <c r="O919" s="68"/>
      <c r="P919" s="68"/>
      <c r="Q919" s="68"/>
      <c r="R919" s="68"/>
      <c r="S919" s="68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  <c r="BP919" s="1"/>
      <c r="BQ919" s="1"/>
      <c r="BR919" s="1"/>
      <c r="BS919" s="1"/>
      <c r="BT919" s="1"/>
      <c r="BU919" s="1"/>
      <c r="BV919" s="1"/>
      <c r="BW919" s="1"/>
      <c r="BX919" s="1"/>
      <c r="BY919" s="1"/>
      <c r="BZ919" s="1"/>
      <c r="CA919" s="1"/>
      <c r="CB919" s="1"/>
      <c r="CC919" s="1"/>
      <c r="CD919" s="1"/>
      <c r="CE919" s="1"/>
      <c r="CF919" s="1"/>
      <c r="CG919" s="1"/>
      <c r="CH919" s="1"/>
      <c r="CI919" s="1"/>
      <c r="CJ919" s="1"/>
      <c r="CK919" s="1"/>
      <c r="CL919" s="1"/>
      <c r="CM919" s="1"/>
      <c r="CN919" s="1"/>
      <c r="CO919" s="1"/>
      <c r="CP919" s="1"/>
      <c r="CQ919" s="1"/>
      <c r="CR919" s="1"/>
      <c r="CS919" s="1"/>
      <c r="CT919" s="1"/>
      <c r="CU919" s="1"/>
      <c r="CV919" s="1"/>
      <c r="CW919" s="1"/>
      <c r="CX919" s="1"/>
      <c r="CY919" s="1"/>
      <c r="CZ919" s="1"/>
      <c r="DA919" s="1"/>
      <c r="DB919" s="1"/>
      <c r="DC919" s="1"/>
      <c r="DD919" s="1"/>
      <c r="DE919" s="1"/>
      <c r="DF919" s="1"/>
      <c r="DG919" s="1"/>
      <c r="DH919" s="1"/>
      <c r="DI919" s="1"/>
      <c r="DJ919" s="1"/>
      <c r="DK919" s="1"/>
      <c r="DL919" s="1"/>
      <c r="DM919" s="1"/>
      <c r="DN919" s="1"/>
      <c r="DO919" s="1"/>
      <c r="DP919" s="1"/>
      <c r="DQ919" s="1"/>
      <c r="DR919" s="1"/>
      <c r="DS919" s="1"/>
      <c r="DT919" s="1"/>
      <c r="DU919" s="1"/>
      <c r="DV919" s="1"/>
      <c r="DW919" s="1"/>
      <c r="DX919" s="1"/>
      <c r="DY919" s="1"/>
      <c r="DZ919" s="1"/>
      <c r="EA919" s="1"/>
      <c r="EB919" s="1"/>
      <c r="EC919" s="1"/>
      <c r="ED919" s="1"/>
      <c r="EE919" s="1"/>
      <c r="EF919" s="1"/>
      <c r="EG919" s="1"/>
      <c r="EH919" s="1"/>
      <c r="EI919" s="1"/>
      <c r="EJ919" s="1"/>
      <c r="EK919" s="1"/>
      <c r="EL919" s="1"/>
      <c r="EM919" s="1"/>
      <c r="EN919" s="1"/>
      <c r="EO919" s="1"/>
      <c r="EP919" s="1"/>
      <c r="EQ919" s="1"/>
      <c r="ER919" s="1"/>
      <c r="ES919" s="1"/>
      <c r="ET919" s="1"/>
      <c r="EU919" s="1"/>
      <c r="EV919" s="1"/>
      <c r="EW919" s="1"/>
      <c r="EX919" s="1"/>
      <c r="EY919" s="1"/>
      <c r="EZ919" s="1"/>
      <c r="FA919" s="1"/>
      <c r="FB919" s="1"/>
      <c r="FC919" s="1"/>
      <c r="FD919" s="1"/>
      <c r="FE919" s="1"/>
      <c r="FF919" s="1"/>
      <c r="FG919" s="1"/>
      <c r="FH919" s="1"/>
      <c r="FI919" s="1"/>
      <c r="FJ919" s="1"/>
      <c r="FK919" s="1"/>
      <c r="FL919" s="1"/>
      <c r="FM919" s="1"/>
      <c r="FN919" s="1"/>
      <c r="FO919" s="1"/>
      <c r="FP919" s="1"/>
      <c r="FQ919" s="1"/>
      <c r="FR919" s="1"/>
      <c r="FS919" s="1"/>
      <c r="FT919" s="1"/>
      <c r="FU919" s="1"/>
      <c r="FV919" s="1"/>
      <c r="FW919" s="1"/>
      <c r="FX919" s="1"/>
      <c r="FY919" s="1"/>
      <c r="FZ919" s="1"/>
      <c r="GA919" s="1"/>
      <c r="GB919" s="1"/>
      <c r="GC919" s="1"/>
      <c r="GD919" s="1"/>
      <c r="GE919" s="1"/>
      <c r="GF919" s="1"/>
      <c r="GG919" s="1"/>
      <c r="GH919" s="1"/>
      <c r="GI919" s="1"/>
      <c r="GJ919" s="1"/>
      <c r="GK919" s="1"/>
      <c r="GL919" s="1"/>
      <c r="GM919" s="1"/>
      <c r="GN919" s="1"/>
      <c r="GO919" s="1"/>
      <c r="GP919" s="1"/>
      <c r="GQ919" s="1"/>
      <c r="GR919" s="1"/>
      <c r="GS919" s="1"/>
      <c r="GT919" s="1"/>
      <c r="GU919" s="1"/>
      <c r="GV919" s="1"/>
      <c r="GW919" s="1"/>
      <c r="GX919" s="1"/>
      <c r="GY919" s="1"/>
      <c r="GZ919" s="1"/>
      <c r="HA919" s="1"/>
      <c r="HB919" s="1"/>
      <c r="HC919" s="1"/>
      <c r="HD919" s="1"/>
      <c r="HE919" s="1"/>
    </row>
    <row r="920" spans="1:213" s="75" customFormat="1" x14ac:dyDescent="0.25">
      <c r="A920" s="1"/>
      <c r="B920" s="76"/>
      <c r="C920" s="76"/>
      <c r="D920" s="77"/>
      <c r="F920" s="78"/>
      <c r="G920" s="79"/>
      <c r="H920" s="74"/>
      <c r="I920" s="68"/>
      <c r="J920" s="68"/>
      <c r="K920" s="68"/>
      <c r="L920" s="68"/>
      <c r="M920" s="68"/>
      <c r="N920" s="68"/>
      <c r="O920" s="68"/>
      <c r="P920" s="68"/>
      <c r="Q920" s="68"/>
      <c r="R920" s="68"/>
      <c r="S920" s="68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  <c r="BP920" s="1"/>
      <c r="BQ920" s="1"/>
      <c r="BR920" s="1"/>
      <c r="BS920" s="1"/>
      <c r="BT920" s="1"/>
      <c r="BU920" s="1"/>
      <c r="BV920" s="1"/>
      <c r="BW920" s="1"/>
      <c r="BX920" s="1"/>
      <c r="BY920" s="1"/>
      <c r="BZ920" s="1"/>
      <c r="CA920" s="1"/>
      <c r="CB920" s="1"/>
      <c r="CC920" s="1"/>
      <c r="CD920" s="1"/>
      <c r="CE920" s="1"/>
      <c r="CF920" s="1"/>
      <c r="CG920" s="1"/>
      <c r="CH920" s="1"/>
      <c r="CI920" s="1"/>
      <c r="CJ920" s="1"/>
      <c r="CK920" s="1"/>
      <c r="CL920" s="1"/>
      <c r="CM920" s="1"/>
      <c r="CN920" s="1"/>
      <c r="CO920" s="1"/>
      <c r="CP920" s="1"/>
      <c r="CQ920" s="1"/>
      <c r="CR920" s="1"/>
      <c r="CS920" s="1"/>
      <c r="CT920" s="1"/>
      <c r="CU920" s="1"/>
      <c r="CV920" s="1"/>
      <c r="CW920" s="1"/>
      <c r="CX920" s="1"/>
      <c r="CY920" s="1"/>
      <c r="CZ920" s="1"/>
      <c r="DA920" s="1"/>
      <c r="DB920" s="1"/>
      <c r="DC920" s="1"/>
      <c r="DD920" s="1"/>
      <c r="DE920" s="1"/>
      <c r="DF920" s="1"/>
      <c r="DG920" s="1"/>
      <c r="DH920" s="1"/>
      <c r="DI920" s="1"/>
      <c r="DJ920" s="1"/>
      <c r="DK920" s="1"/>
      <c r="DL920" s="1"/>
      <c r="DM920" s="1"/>
      <c r="DN920" s="1"/>
      <c r="DO920" s="1"/>
      <c r="DP920" s="1"/>
      <c r="DQ920" s="1"/>
      <c r="DR920" s="1"/>
      <c r="DS920" s="1"/>
      <c r="DT920" s="1"/>
      <c r="DU920" s="1"/>
      <c r="DV920" s="1"/>
      <c r="DW920" s="1"/>
      <c r="DX920" s="1"/>
      <c r="DY920" s="1"/>
      <c r="DZ920" s="1"/>
      <c r="EA920" s="1"/>
      <c r="EB920" s="1"/>
      <c r="EC920" s="1"/>
      <c r="ED920" s="1"/>
      <c r="EE920" s="1"/>
      <c r="EF920" s="1"/>
      <c r="EG920" s="1"/>
      <c r="EH920" s="1"/>
      <c r="EI920" s="1"/>
      <c r="EJ920" s="1"/>
      <c r="EK920" s="1"/>
      <c r="EL920" s="1"/>
      <c r="EM920" s="1"/>
      <c r="EN920" s="1"/>
      <c r="EO920" s="1"/>
      <c r="EP920" s="1"/>
      <c r="EQ920" s="1"/>
      <c r="ER920" s="1"/>
      <c r="ES920" s="1"/>
      <c r="ET920" s="1"/>
      <c r="EU920" s="1"/>
      <c r="EV920" s="1"/>
      <c r="EW920" s="1"/>
      <c r="EX920" s="1"/>
      <c r="EY920" s="1"/>
      <c r="EZ920" s="1"/>
      <c r="FA920" s="1"/>
      <c r="FB920" s="1"/>
      <c r="FC920" s="1"/>
      <c r="FD920" s="1"/>
      <c r="FE920" s="1"/>
      <c r="FF920" s="1"/>
      <c r="FG920" s="1"/>
      <c r="FH920" s="1"/>
      <c r="FI920" s="1"/>
      <c r="FJ920" s="1"/>
      <c r="FK920" s="1"/>
      <c r="FL920" s="1"/>
      <c r="FM920" s="1"/>
      <c r="FN920" s="1"/>
      <c r="FO920" s="1"/>
      <c r="FP920" s="1"/>
      <c r="FQ920" s="1"/>
      <c r="FR920" s="1"/>
      <c r="FS920" s="1"/>
      <c r="FT920" s="1"/>
      <c r="FU920" s="1"/>
      <c r="FV920" s="1"/>
      <c r="FW920" s="1"/>
      <c r="FX920" s="1"/>
      <c r="FY920" s="1"/>
      <c r="FZ920" s="1"/>
      <c r="GA920" s="1"/>
      <c r="GB920" s="1"/>
      <c r="GC920" s="1"/>
      <c r="GD920" s="1"/>
      <c r="GE920" s="1"/>
      <c r="GF920" s="1"/>
      <c r="GG920" s="1"/>
      <c r="GH920" s="1"/>
      <c r="GI920" s="1"/>
      <c r="GJ920" s="1"/>
      <c r="GK920" s="1"/>
      <c r="GL920" s="1"/>
      <c r="GM920" s="1"/>
      <c r="GN920" s="1"/>
      <c r="GO920" s="1"/>
      <c r="GP920" s="1"/>
      <c r="GQ920" s="1"/>
      <c r="GR920" s="1"/>
      <c r="GS920" s="1"/>
      <c r="GT920" s="1"/>
      <c r="GU920" s="1"/>
      <c r="GV920" s="1"/>
      <c r="GW920" s="1"/>
      <c r="GX920" s="1"/>
      <c r="GY920" s="1"/>
      <c r="GZ920" s="1"/>
      <c r="HA920" s="1"/>
      <c r="HB920" s="1"/>
      <c r="HC920" s="1"/>
      <c r="HD920" s="1"/>
      <c r="HE920" s="1"/>
    </row>
    <row r="921" spans="1:213" s="75" customFormat="1" x14ac:dyDescent="0.25">
      <c r="A921" s="1"/>
      <c r="B921" s="76"/>
      <c r="C921" s="76"/>
      <c r="D921" s="77"/>
      <c r="F921" s="78"/>
      <c r="G921" s="79"/>
      <c r="H921" s="74"/>
      <c r="I921" s="68"/>
      <c r="J921" s="68"/>
      <c r="K921" s="68"/>
      <c r="L921" s="68"/>
      <c r="M921" s="68"/>
      <c r="N921" s="68"/>
      <c r="O921" s="68"/>
      <c r="P921" s="68"/>
      <c r="Q921" s="68"/>
      <c r="R921" s="68"/>
      <c r="S921" s="68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  <c r="BP921" s="1"/>
      <c r="BQ921" s="1"/>
      <c r="BR921" s="1"/>
      <c r="BS921" s="1"/>
      <c r="BT921" s="1"/>
      <c r="BU921" s="1"/>
      <c r="BV921" s="1"/>
      <c r="BW921" s="1"/>
      <c r="BX921" s="1"/>
      <c r="BY921" s="1"/>
      <c r="BZ921" s="1"/>
      <c r="CA921" s="1"/>
      <c r="CB921" s="1"/>
      <c r="CC921" s="1"/>
      <c r="CD921" s="1"/>
      <c r="CE921" s="1"/>
      <c r="CF921" s="1"/>
      <c r="CG921" s="1"/>
      <c r="CH921" s="1"/>
      <c r="CI921" s="1"/>
      <c r="CJ921" s="1"/>
      <c r="CK921" s="1"/>
      <c r="CL921" s="1"/>
      <c r="CM921" s="1"/>
      <c r="CN921" s="1"/>
      <c r="CO921" s="1"/>
      <c r="CP921" s="1"/>
      <c r="CQ921" s="1"/>
      <c r="CR921" s="1"/>
      <c r="CS921" s="1"/>
      <c r="CT921" s="1"/>
      <c r="CU921" s="1"/>
      <c r="CV921" s="1"/>
      <c r="CW921" s="1"/>
      <c r="CX921" s="1"/>
      <c r="CY921" s="1"/>
      <c r="CZ921" s="1"/>
      <c r="DA921" s="1"/>
      <c r="DB921" s="1"/>
      <c r="DC921" s="1"/>
      <c r="DD921" s="1"/>
      <c r="DE921" s="1"/>
      <c r="DF921" s="1"/>
      <c r="DG921" s="1"/>
      <c r="DH921" s="1"/>
      <c r="DI921" s="1"/>
      <c r="DJ921" s="1"/>
      <c r="DK921" s="1"/>
      <c r="DL921" s="1"/>
      <c r="DM921" s="1"/>
      <c r="DN921" s="1"/>
      <c r="DO921" s="1"/>
      <c r="DP921" s="1"/>
      <c r="DQ921" s="1"/>
      <c r="DR921" s="1"/>
      <c r="DS921" s="1"/>
      <c r="DT921" s="1"/>
      <c r="DU921" s="1"/>
      <c r="DV921" s="1"/>
      <c r="DW921" s="1"/>
      <c r="DX921" s="1"/>
      <c r="DY921" s="1"/>
      <c r="DZ921" s="1"/>
      <c r="EA921" s="1"/>
      <c r="EB921" s="1"/>
      <c r="EC921" s="1"/>
      <c r="ED921" s="1"/>
      <c r="EE921" s="1"/>
      <c r="EF921" s="1"/>
      <c r="EG921" s="1"/>
      <c r="EH921" s="1"/>
      <c r="EI921" s="1"/>
      <c r="EJ921" s="1"/>
      <c r="EK921" s="1"/>
      <c r="EL921" s="1"/>
      <c r="EM921" s="1"/>
      <c r="EN921" s="1"/>
      <c r="EO921" s="1"/>
      <c r="EP921" s="1"/>
      <c r="EQ921" s="1"/>
      <c r="ER921" s="1"/>
      <c r="ES921" s="1"/>
      <c r="ET921" s="1"/>
      <c r="EU921" s="1"/>
      <c r="EV921" s="1"/>
      <c r="EW921" s="1"/>
      <c r="EX921" s="1"/>
      <c r="EY921" s="1"/>
      <c r="EZ921" s="1"/>
      <c r="FA921" s="1"/>
      <c r="FB921" s="1"/>
      <c r="FC921" s="1"/>
      <c r="FD921" s="1"/>
      <c r="FE921" s="1"/>
      <c r="FF921" s="1"/>
      <c r="FG921" s="1"/>
      <c r="FH921" s="1"/>
      <c r="FI921" s="1"/>
      <c r="FJ921" s="1"/>
      <c r="FK921" s="1"/>
      <c r="FL921" s="1"/>
      <c r="FM921" s="1"/>
      <c r="FN921" s="1"/>
      <c r="FO921" s="1"/>
      <c r="FP921" s="1"/>
      <c r="FQ921" s="1"/>
      <c r="FR921" s="1"/>
      <c r="FS921" s="1"/>
      <c r="FT921" s="1"/>
      <c r="FU921" s="1"/>
      <c r="FV921" s="1"/>
      <c r="FW921" s="1"/>
      <c r="FX921" s="1"/>
      <c r="FY921" s="1"/>
      <c r="FZ921" s="1"/>
      <c r="GA921" s="1"/>
      <c r="GB921" s="1"/>
      <c r="GC921" s="1"/>
      <c r="GD921" s="1"/>
      <c r="GE921" s="1"/>
      <c r="GF921" s="1"/>
      <c r="GG921" s="1"/>
      <c r="GH921" s="1"/>
      <c r="GI921" s="1"/>
      <c r="GJ921" s="1"/>
      <c r="GK921" s="1"/>
      <c r="GL921" s="1"/>
      <c r="GM921" s="1"/>
      <c r="GN921" s="1"/>
      <c r="GO921" s="1"/>
      <c r="GP921" s="1"/>
      <c r="GQ921" s="1"/>
      <c r="GR921" s="1"/>
      <c r="GS921" s="1"/>
      <c r="GT921" s="1"/>
      <c r="GU921" s="1"/>
      <c r="GV921" s="1"/>
      <c r="GW921" s="1"/>
      <c r="GX921" s="1"/>
      <c r="GY921" s="1"/>
      <c r="GZ921" s="1"/>
      <c r="HA921" s="1"/>
      <c r="HB921" s="1"/>
      <c r="HC921" s="1"/>
      <c r="HD921" s="1"/>
      <c r="HE921" s="1"/>
    </row>
    <row r="922" spans="1:213" s="75" customFormat="1" x14ac:dyDescent="0.25">
      <c r="A922" s="1"/>
      <c r="B922" s="76"/>
      <c r="C922" s="76"/>
      <c r="D922" s="77"/>
      <c r="F922" s="78"/>
      <c r="G922" s="79"/>
      <c r="H922" s="74"/>
      <c r="I922" s="68"/>
      <c r="J922" s="68"/>
      <c r="K922" s="68"/>
      <c r="L922" s="68"/>
      <c r="M922" s="68"/>
      <c r="N922" s="68"/>
      <c r="O922" s="68"/>
      <c r="P922" s="68"/>
      <c r="Q922" s="68"/>
      <c r="R922" s="68"/>
      <c r="S922" s="68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  <c r="BP922" s="1"/>
      <c r="BQ922" s="1"/>
      <c r="BR922" s="1"/>
      <c r="BS922" s="1"/>
      <c r="BT922" s="1"/>
      <c r="BU922" s="1"/>
      <c r="BV922" s="1"/>
      <c r="BW922" s="1"/>
      <c r="BX922" s="1"/>
      <c r="BY922" s="1"/>
      <c r="BZ922" s="1"/>
      <c r="CA922" s="1"/>
      <c r="CB922" s="1"/>
      <c r="CC922" s="1"/>
      <c r="CD922" s="1"/>
      <c r="CE922" s="1"/>
      <c r="CF922" s="1"/>
      <c r="CG922" s="1"/>
      <c r="CH922" s="1"/>
      <c r="CI922" s="1"/>
      <c r="CJ922" s="1"/>
      <c r="CK922" s="1"/>
      <c r="CL922" s="1"/>
      <c r="CM922" s="1"/>
      <c r="CN922" s="1"/>
      <c r="CO922" s="1"/>
      <c r="CP922" s="1"/>
      <c r="CQ922" s="1"/>
      <c r="CR922" s="1"/>
      <c r="CS922" s="1"/>
      <c r="CT922" s="1"/>
      <c r="CU922" s="1"/>
      <c r="CV922" s="1"/>
      <c r="CW922" s="1"/>
      <c r="CX922" s="1"/>
      <c r="CY922" s="1"/>
      <c r="CZ922" s="1"/>
      <c r="DA922" s="1"/>
      <c r="DB922" s="1"/>
      <c r="DC922" s="1"/>
      <c r="DD922" s="1"/>
      <c r="DE922" s="1"/>
      <c r="DF922" s="1"/>
      <c r="DG922" s="1"/>
      <c r="DH922" s="1"/>
      <c r="DI922" s="1"/>
      <c r="DJ922" s="1"/>
      <c r="DK922" s="1"/>
      <c r="DL922" s="1"/>
      <c r="DM922" s="1"/>
      <c r="DN922" s="1"/>
      <c r="DO922" s="1"/>
      <c r="DP922" s="1"/>
      <c r="DQ922" s="1"/>
      <c r="DR922" s="1"/>
      <c r="DS922" s="1"/>
      <c r="DT922" s="1"/>
      <c r="DU922" s="1"/>
      <c r="DV922" s="1"/>
      <c r="DW922" s="1"/>
      <c r="DX922" s="1"/>
      <c r="DY922" s="1"/>
      <c r="DZ922" s="1"/>
      <c r="EA922" s="1"/>
      <c r="EB922" s="1"/>
      <c r="EC922" s="1"/>
      <c r="ED922" s="1"/>
      <c r="EE922" s="1"/>
      <c r="EF922" s="1"/>
      <c r="EG922" s="1"/>
      <c r="EH922" s="1"/>
      <c r="EI922" s="1"/>
      <c r="EJ922" s="1"/>
      <c r="EK922" s="1"/>
      <c r="EL922" s="1"/>
      <c r="EM922" s="1"/>
      <c r="EN922" s="1"/>
      <c r="EO922" s="1"/>
      <c r="EP922" s="1"/>
      <c r="EQ922" s="1"/>
      <c r="ER922" s="1"/>
      <c r="ES922" s="1"/>
      <c r="ET922" s="1"/>
      <c r="EU922" s="1"/>
      <c r="EV922" s="1"/>
      <c r="EW922" s="1"/>
      <c r="EX922" s="1"/>
      <c r="EY922" s="1"/>
      <c r="EZ922" s="1"/>
      <c r="FA922" s="1"/>
      <c r="FB922" s="1"/>
      <c r="FC922" s="1"/>
      <c r="FD922" s="1"/>
      <c r="FE922" s="1"/>
      <c r="FF922" s="1"/>
      <c r="FG922" s="1"/>
      <c r="FH922" s="1"/>
      <c r="FI922" s="1"/>
      <c r="FJ922" s="1"/>
      <c r="FK922" s="1"/>
      <c r="FL922" s="1"/>
      <c r="FM922" s="1"/>
      <c r="FN922" s="1"/>
      <c r="FO922" s="1"/>
      <c r="FP922" s="1"/>
      <c r="FQ922" s="1"/>
      <c r="FR922" s="1"/>
      <c r="FS922" s="1"/>
      <c r="FT922" s="1"/>
      <c r="FU922" s="1"/>
      <c r="FV922" s="1"/>
      <c r="FW922" s="1"/>
      <c r="FX922" s="1"/>
      <c r="FY922" s="1"/>
      <c r="FZ922" s="1"/>
      <c r="GA922" s="1"/>
      <c r="GB922" s="1"/>
      <c r="GC922" s="1"/>
      <c r="GD922" s="1"/>
      <c r="GE922" s="1"/>
      <c r="GF922" s="1"/>
      <c r="GG922" s="1"/>
      <c r="GH922" s="1"/>
      <c r="GI922" s="1"/>
      <c r="GJ922" s="1"/>
      <c r="GK922" s="1"/>
      <c r="GL922" s="1"/>
      <c r="GM922" s="1"/>
      <c r="GN922" s="1"/>
      <c r="GO922" s="1"/>
      <c r="GP922" s="1"/>
      <c r="GQ922" s="1"/>
      <c r="GR922" s="1"/>
      <c r="GS922" s="1"/>
      <c r="GT922" s="1"/>
      <c r="GU922" s="1"/>
      <c r="GV922" s="1"/>
      <c r="GW922" s="1"/>
      <c r="GX922" s="1"/>
      <c r="GY922" s="1"/>
      <c r="GZ922" s="1"/>
      <c r="HA922" s="1"/>
      <c r="HB922" s="1"/>
      <c r="HC922" s="1"/>
      <c r="HD922" s="1"/>
      <c r="HE922" s="1"/>
    </row>
    <row r="923" spans="1:213" s="75" customFormat="1" x14ac:dyDescent="0.25">
      <c r="A923" s="1"/>
      <c r="B923" s="76"/>
      <c r="C923" s="76"/>
      <c r="D923" s="77"/>
      <c r="F923" s="78"/>
      <c r="G923" s="79"/>
      <c r="H923" s="74"/>
      <c r="I923" s="68"/>
      <c r="J923" s="68"/>
      <c r="K923" s="68"/>
      <c r="L923" s="68"/>
      <c r="M923" s="68"/>
      <c r="N923" s="68"/>
      <c r="O923" s="68"/>
      <c r="P923" s="68"/>
      <c r="Q923" s="68"/>
      <c r="R923" s="68"/>
      <c r="S923" s="68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  <c r="BP923" s="1"/>
      <c r="BQ923" s="1"/>
      <c r="BR923" s="1"/>
      <c r="BS923" s="1"/>
      <c r="BT923" s="1"/>
      <c r="BU923" s="1"/>
      <c r="BV923" s="1"/>
      <c r="BW923" s="1"/>
      <c r="BX923" s="1"/>
      <c r="BY923" s="1"/>
      <c r="BZ923" s="1"/>
      <c r="CA923" s="1"/>
      <c r="CB923" s="1"/>
      <c r="CC923" s="1"/>
      <c r="CD923" s="1"/>
      <c r="CE923" s="1"/>
      <c r="CF923" s="1"/>
      <c r="CG923" s="1"/>
      <c r="CH923" s="1"/>
      <c r="CI923" s="1"/>
      <c r="CJ923" s="1"/>
      <c r="CK923" s="1"/>
      <c r="CL923" s="1"/>
      <c r="CM923" s="1"/>
      <c r="CN923" s="1"/>
      <c r="CO923" s="1"/>
      <c r="CP923" s="1"/>
      <c r="CQ923" s="1"/>
      <c r="CR923" s="1"/>
      <c r="CS923" s="1"/>
      <c r="CT923" s="1"/>
      <c r="CU923" s="1"/>
      <c r="CV923" s="1"/>
      <c r="CW923" s="1"/>
      <c r="CX923" s="1"/>
      <c r="CY923" s="1"/>
      <c r="CZ923" s="1"/>
      <c r="DA923" s="1"/>
      <c r="DB923" s="1"/>
      <c r="DC923" s="1"/>
      <c r="DD923" s="1"/>
      <c r="DE923" s="1"/>
      <c r="DF923" s="1"/>
      <c r="DG923" s="1"/>
      <c r="DH923" s="1"/>
      <c r="DI923" s="1"/>
      <c r="DJ923" s="1"/>
      <c r="DK923" s="1"/>
      <c r="DL923" s="1"/>
      <c r="DM923" s="1"/>
      <c r="DN923" s="1"/>
      <c r="DO923" s="1"/>
      <c r="DP923" s="1"/>
      <c r="DQ923" s="1"/>
      <c r="DR923" s="1"/>
      <c r="DS923" s="1"/>
      <c r="DT923" s="1"/>
      <c r="DU923" s="1"/>
      <c r="DV923" s="1"/>
      <c r="DW923" s="1"/>
      <c r="DX923" s="1"/>
      <c r="DY923" s="1"/>
      <c r="DZ923" s="1"/>
      <c r="EA923" s="1"/>
      <c r="EB923" s="1"/>
      <c r="EC923" s="1"/>
      <c r="ED923" s="1"/>
      <c r="EE923" s="1"/>
      <c r="EF923" s="1"/>
      <c r="EG923" s="1"/>
      <c r="EH923" s="1"/>
      <c r="EI923" s="1"/>
      <c r="EJ923" s="1"/>
      <c r="EK923" s="1"/>
      <c r="EL923" s="1"/>
      <c r="EM923" s="1"/>
      <c r="EN923" s="1"/>
      <c r="EO923" s="1"/>
      <c r="EP923" s="1"/>
      <c r="EQ923" s="1"/>
      <c r="ER923" s="1"/>
      <c r="ES923" s="1"/>
      <c r="ET923" s="1"/>
      <c r="EU923" s="1"/>
      <c r="EV923" s="1"/>
      <c r="EW923" s="1"/>
      <c r="EX923" s="1"/>
      <c r="EY923" s="1"/>
      <c r="EZ923" s="1"/>
      <c r="FA923" s="1"/>
      <c r="FB923" s="1"/>
      <c r="FC923" s="1"/>
      <c r="FD923" s="1"/>
      <c r="FE923" s="1"/>
      <c r="FF923" s="1"/>
      <c r="FG923" s="1"/>
      <c r="FH923" s="1"/>
      <c r="FI923" s="1"/>
      <c r="FJ923" s="1"/>
      <c r="FK923" s="1"/>
      <c r="FL923" s="1"/>
      <c r="FM923" s="1"/>
      <c r="FN923" s="1"/>
      <c r="FO923" s="1"/>
      <c r="FP923" s="1"/>
      <c r="FQ923" s="1"/>
      <c r="FR923" s="1"/>
      <c r="FS923" s="1"/>
      <c r="FT923" s="1"/>
      <c r="FU923" s="1"/>
      <c r="FV923" s="1"/>
      <c r="FW923" s="1"/>
      <c r="FX923" s="1"/>
      <c r="FY923" s="1"/>
      <c r="FZ923" s="1"/>
      <c r="GA923" s="1"/>
      <c r="GB923" s="1"/>
      <c r="GC923" s="1"/>
      <c r="GD923" s="1"/>
      <c r="GE923" s="1"/>
      <c r="GF923" s="1"/>
      <c r="GG923" s="1"/>
      <c r="GH923" s="1"/>
      <c r="GI923" s="1"/>
      <c r="GJ923" s="1"/>
      <c r="GK923" s="1"/>
      <c r="GL923" s="1"/>
      <c r="GM923" s="1"/>
      <c r="GN923" s="1"/>
      <c r="GO923" s="1"/>
      <c r="GP923" s="1"/>
      <c r="GQ923" s="1"/>
      <c r="GR923" s="1"/>
      <c r="GS923" s="1"/>
      <c r="GT923" s="1"/>
      <c r="GU923" s="1"/>
      <c r="GV923" s="1"/>
      <c r="GW923" s="1"/>
      <c r="GX923" s="1"/>
      <c r="GY923" s="1"/>
      <c r="GZ923" s="1"/>
      <c r="HA923" s="1"/>
      <c r="HB923" s="1"/>
      <c r="HC923" s="1"/>
      <c r="HD923" s="1"/>
      <c r="HE923" s="1"/>
    </row>
    <row r="924" spans="1:213" s="75" customFormat="1" x14ac:dyDescent="0.25">
      <c r="A924" s="1"/>
      <c r="B924" s="76"/>
      <c r="C924" s="76"/>
      <c r="D924" s="77"/>
      <c r="F924" s="78"/>
      <c r="G924" s="79"/>
      <c r="H924" s="74"/>
      <c r="I924" s="68"/>
      <c r="J924" s="68"/>
      <c r="K924" s="68"/>
      <c r="L924" s="68"/>
      <c r="M924" s="68"/>
      <c r="N924" s="68"/>
      <c r="O924" s="68"/>
      <c r="P924" s="68"/>
      <c r="Q924" s="68"/>
      <c r="R924" s="68"/>
      <c r="S924" s="68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  <c r="BP924" s="1"/>
      <c r="BQ924" s="1"/>
      <c r="BR924" s="1"/>
      <c r="BS924" s="1"/>
      <c r="BT924" s="1"/>
      <c r="BU924" s="1"/>
      <c r="BV924" s="1"/>
      <c r="BW924" s="1"/>
      <c r="BX924" s="1"/>
      <c r="BY924" s="1"/>
      <c r="BZ924" s="1"/>
      <c r="CA924" s="1"/>
      <c r="CB924" s="1"/>
      <c r="CC924" s="1"/>
      <c r="CD924" s="1"/>
      <c r="CE924" s="1"/>
      <c r="CF924" s="1"/>
      <c r="CG924" s="1"/>
      <c r="CH924" s="1"/>
      <c r="CI924" s="1"/>
      <c r="CJ924" s="1"/>
      <c r="CK924" s="1"/>
      <c r="CL924" s="1"/>
      <c r="CM924" s="1"/>
      <c r="CN924" s="1"/>
      <c r="CO924" s="1"/>
      <c r="CP924" s="1"/>
      <c r="CQ924" s="1"/>
      <c r="CR924" s="1"/>
      <c r="CS924" s="1"/>
      <c r="CT924" s="1"/>
      <c r="CU924" s="1"/>
      <c r="CV924" s="1"/>
      <c r="CW924" s="1"/>
      <c r="CX924" s="1"/>
      <c r="CY924" s="1"/>
      <c r="CZ924" s="1"/>
      <c r="DA924" s="1"/>
      <c r="DB924" s="1"/>
      <c r="DC924" s="1"/>
      <c r="DD924" s="1"/>
      <c r="DE924" s="1"/>
      <c r="DF924" s="1"/>
      <c r="DG924" s="1"/>
      <c r="DH924" s="1"/>
      <c r="DI924" s="1"/>
      <c r="DJ924" s="1"/>
      <c r="DK924" s="1"/>
      <c r="DL924" s="1"/>
      <c r="DM924" s="1"/>
      <c r="DN924" s="1"/>
      <c r="DO924" s="1"/>
      <c r="DP924" s="1"/>
      <c r="DQ924" s="1"/>
      <c r="DR924" s="1"/>
      <c r="DS924" s="1"/>
      <c r="DT924" s="1"/>
      <c r="DU924" s="1"/>
      <c r="DV924" s="1"/>
      <c r="DW924" s="1"/>
      <c r="DX924" s="1"/>
      <c r="DY924" s="1"/>
      <c r="DZ924" s="1"/>
      <c r="EA924" s="1"/>
      <c r="EB924" s="1"/>
      <c r="EC924" s="1"/>
      <c r="ED924" s="1"/>
      <c r="EE924" s="1"/>
      <c r="EF924" s="1"/>
      <c r="EG924" s="1"/>
      <c r="EH924" s="1"/>
      <c r="EI924" s="1"/>
      <c r="EJ924" s="1"/>
      <c r="EK924" s="1"/>
      <c r="EL924" s="1"/>
      <c r="EM924" s="1"/>
      <c r="EN924" s="1"/>
      <c r="EO924" s="1"/>
      <c r="EP924" s="1"/>
      <c r="EQ924" s="1"/>
      <c r="ER924" s="1"/>
      <c r="ES924" s="1"/>
      <c r="ET924" s="1"/>
      <c r="EU924" s="1"/>
      <c r="EV924" s="1"/>
      <c r="EW924" s="1"/>
      <c r="EX924" s="1"/>
      <c r="EY924" s="1"/>
      <c r="EZ924" s="1"/>
      <c r="FA924" s="1"/>
      <c r="FB924" s="1"/>
      <c r="FC924" s="1"/>
      <c r="FD924" s="1"/>
      <c r="FE924" s="1"/>
      <c r="FF924" s="1"/>
      <c r="FG924" s="1"/>
      <c r="FH924" s="1"/>
      <c r="FI924" s="1"/>
      <c r="FJ924" s="1"/>
      <c r="FK924" s="1"/>
      <c r="FL924" s="1"/>
      <c r="FM924" s="1"/>
      <c r="FN924" s="1"/>
      <c r="FO924" s="1"/>
      <c r="FP924" s="1"/>
      <c r="FQ924" s="1"/>
      <c r="FR924" s="1"/>
      <c r="FS924" s="1"/>
      <c r="FT924" s="1"/>
      <c r="FU924" s="1"/>
      <c r="FV924" s="1"/>
      <c r="FW924" s="1"/>
      <c r="FX924" s="1"/>
      <c r="FY924" s="1"/>
      <c r="FZ924" s="1"/>
      <c r="GA924" s="1"/>
      <c r="GB924" s="1"/>
      <c r="GC924" s="1"/>
      <c r="GD924" s="1"/>
      <c r="GE924" s="1"/>
      <c r="GF924" s="1"/>
      <c r="GG924" s="1"/>
      <c r="GH924" s="1"/>
      <c r="GI924" s="1"/>
      <c r="GJ924" s="1"/>
      <c r="GK924" s="1"/>
      <c r="GL924" s="1"/>
      <c r="GM924" s="1"/>
      <c r="GN924" s="1"/>
      <c r="GO924" s="1"/>
      <c r="GP924" s="1"/>
      <c r="GQ924" s="1"/>
      <c r="GR924" s="1"/>
      <c r="GS924" s="1"/>
      <c r="GT924" s="1"/>
      <c r="GU924" s="1"/>
      <c r="GV924" s="1"/>
      <c r="GW924" s="1"/>
      <c r="GX924" s="1"/>
      <c r="GY924" s="1"/>
      <c r="GZ924" s="1"/>
      <c r="HA924" s="1"/>
      <c r="HB924" s="1"/>
      <c r="HC924" s="1"/>
      <c r="HD924" s="1"/>
      <c r="HE924" s="1"/>
    </row>
    <row r="925" spans="1:213" s="75" customFormat="1" x14ac:dyDescent="0.25">
      <c r="A925" s="1"/>
      <c r="B925" s="76"/>
      <c r="C925" s="76"/>
      <c r="D925" s="77"/>
      <c r="F925" s="78"/>
      <c r="G925" s="79"/>
      <c r="H925" s="74"/>
      <c r="I925" s="68"/>
      <c r="J925" s="68"/>
      <c r="K925" s="68"/>
      <c r="L925" s="68"/>
      <c r="M925" s="68"/>
      <c r="N925" s="68"/>
      <c r="O925" s="68"/>
      <c r="P925" s="68"/>
      <c r="Q925" s="68"/>
      <c r="R925" s="68"/>
      <c r="S925" s="68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  <c r="BP925" s="1"/>
      <c r="BQ925" s="1"/>
      <c r="BR925" s="1"/>
      <c r="BS925" s="1"/>
      <c r="BT925" s="1"/>
      <c r="BU925" s="1"/>
      <c r="BV925" s="1"/>
      <c r="BW925" s="1"/>
      <c r="BX925" s="1"/>
      <c r="BY925" s="1"/>
      <c r="BZ925" s="1"/>
      <c r="CA925" s="1"/>
      <c r="CB925" s="1"/>
      <c r="CC925" s="1"/>
      <c r="CD925" s="1"/>
      <c r="CE925" s="1"/>
      <c r="CF925" s="1"/>
      <c r="CG925" s="1"/>
      <c r="CH925" s="1"/>
      <c r="CI925" s="1"/>
      <c r="CJ925" s="1"/>
      <c r="CK925" s="1"/>
      <c r="CL925" s="1"/>
      <c r="CM925" s="1"/>
      <c r="CN925" s="1"/>
      <c r="CO925" s="1"/>
      <c r="CP925" s="1"/>
      <c r="CQ925" s="1"/>
      <c r="CR925" s="1"/>
      <c r="CS925" s="1"/>
      <c r="CT925" s="1"/>
      <c r="CU925" s="1"/>
      <c r="CV925" s="1"/>
      <c r="CW925" s="1"/>
      <c r="CX925" s="1"/>
      <c r="CY925" s="1"/>
      <c r="CZ925" s="1"/>
      <c r="DA925" s="1"/>
      <c r="DB925" s="1"/>
      <c r="DC925" s="1"/>
      <c r="DD925" s="1"/>
      <c r="DE925" s="1"/>
      <c r="DF925" s="1"/>
      <c r="DG925" s="1"/>
      <c r="DH925" s="1"/>
      <c r="DI925" s="1"/>
      <c r="DJ925" s="1"/>
      <c r="DK925" s="1"/>
      <c r="DL925" s="1"/>
      <c r="DM925" s="1"/>
      <c r="DN925" s="1"/>
      <c r="DO925" s="1"/>
      <c r="DP925" s="1"/>
      <c r="DQ925" s="1"/>
      <c r="DR925" s="1"/>
      <c r="DS925" s="1"/>
      <c r="DT925" s="1"/>
      <c r="DU925" s="1"/>
      <c r="DV925" s="1"/>
      <c r="DW925" s="1"/>
      <c r="DX925" s="1"/>
      <c r="DY925" s="1"/>
      <c r="DZ925" s="1"/>
      <c r="EA925" s="1"/>
      <c r="EB925" s="1"/>
      <c r="EC925" s="1"/>
      <c r="ED925" s="1"/>
      <c r="EE925" s="1"/>
      <c r="EF925" s="1"/>
      <c r="EG925" s="1"/>
      <c r="EH925" s="1"/>
      <c r="EI925" s="1"/>
      <c r="EJ925" s="1"/>
      <c r="EK925" s="1"/>
      <c r="EL925" s="1"/>
      <c r="EM925" s="1"/>
      <c r="EN925" s="1"/>
      <c r="EO925" s="1"/>
      <c r="EP925" s="1"/>
      <c r="EQ925" s="1"/>
      <c r="ER925" s="1"/>
      <c r="ES925" s="1"/>
      <c r="ET925" s="1"/>
      <c r="EU925" s="1"/>
      <c r="EV925" s="1"/>
      <c r="EW925" s="1"/>
      <c r="EX925" s="1"/>
      <c r="EY925" s="1"/>
      <c r="EZ925" s="1"/>
      <c r="FA925" s="1"/>
      <c r="FB925" s="1"/>
      <c r="FC925" s="1"/>
      <c r="FD925" s="1"/>
      <c r="FE925" s="1"/>
      <c r="FF925" s="1"/>
      <c r="FG925" s="1"/>
      <c r="FH925" s="1"/>
      <c r="FI925" s="1"/>
      <c r="FJ925" s="1"/>
      <c r="FK925" s="1"/>
      <c r="FL925" s="1"/>
      <c r="FM925" s="1"/>
      <c r="FN925" s="1"/>
      <c r="FO925" s="1"/>
      <c r="FP925" s="1"/>
      <c r="FQ925" s="1"/>
      <c r="FR925" s="1"/>
      <c r="FS925" s="1"/>
      <c r="FT925" s="1"/>
      <c r="FU925" s="1"/>
      <c r="FV925" s="1"/>
      <c r="FW925" s="1"/>
      <c r="FX925" s="1"/>
      <c r="FY925" s="1"/>
      <c r="FZ925" s="1"/>
      <c r="GA925" s="1"/>
      <c r="GB925" s="1"/>
      <c r="GC925" s="1"/>
      <c r="GD925" s="1"/>
      <c r="GE925" s="1"/>
      <c r="GF925" s="1"/>
      <c r="GG925" s="1"/>
      <c r="GH925" s="1"/>
      <c r="GI925" s="1"/>
      <c r="GJ925" s="1"/>
      <c r="GK925" s="1"/>
      <c r="GL925" s="1"/>
      <c r="GM925" s="1"/>
      <c r="GN925" s="1"/>
      <c r="GO925" s="1"/>
      <c r="GP925" s="1"/>
      <c r="GQ925" s="1"/>
      <c r="GR925" s="1"/>
      <c r="GS925" s="1"/>
      <c r="GT925" s="1"/>
      <c r="GU925" s="1"/>
      <c r="GV925" s="1"/>
      <c r="GW925" s="1"/>
      <c r="GX925" s="1"/>
      <c r="GY925" s="1"/>
      <c r="GZ925" s="1"/>
      <c r="HA925" s="1"/>
      <c r="HB925" s="1"/>
      <c r="HC925" s="1"/>
      <c r="HD925" s="1"/>
      <c r="HE925" s="1"/>
    </row>
    <row r="926" spans="1:213" s="75" customFormat="1" x14ac:dyDescent="0.25">
      <c r="A926" s="1"/>
      <c r="B926" s="76"/>
      <c r="C926" s="76"/>
      <c r="D926" s="77"/>
      <c r="F926" s="78"/>
      <c r="G926" s="79"/>
      <c r="H926" s="74"/>
      <c r="I926" s="68"/>
      <c r="J926" s="68"/>
      <c r="K926" s="68"/>
      <c r="L926" s="68"/>
      <c r="M926" s="68"/>
      <c r="N926" s="68"/>
      <c r="O926" s="68"/>
      <c r="P926" s="68"/>
      <c r="Q926" s="68"/>
      <c r="R926" s="68"/>
      <c r="S926" s="68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  <c r="BP926" s="1"/>
      <c r="BQ926" s="1"/>
      <c r="BR926" s="1"/>
      <c r="BS926" s="1"/>
      <c r="BT926" s="1"/>
      <c r="BU926" s="1"/>
      <c r="BV926" s="1"/>
      <c r="BW926" s="1"/>
      <c r="BX926" s="1"/>
      <c r="BY926" s="1"/>
      <c r="BZ926" s="1"/>
      <c r="CA926" s="1"/>
      <c r="CB926" s="1"/>
      <c r="CC926" s="1"/>
      <c r="CD926" s="1"/>
      <c r="CE926" s="1"/>
      <c r="CF926" s="1"/>
      <c r="CG926" s="1"/>
      <c r="CH926" s="1"/>
      <c r="CI926" s="1"/>
      <c r="CJ926" s="1"/>
      <c r="CK926" s="1"/>
      <c r="CL926" s="1"/>
      <c r="CM926" s="1"/>
      <c r="CN926" s="1"/>
      <c r="CO926" s="1"/>
      <c r="CP926" s="1"/>
      <c r="CQ926" s="1"/>
      <c r="CR926" s="1"/>
      <c r="CS926" s="1"/>
      <c r="CT926" s="1"/>
      <c r="CU926" s="1"/>
      <c r="CV926" s="1"/>
      <c r="CW926" s="1"/>
      <c r="CX926" s="1"/>
      <c r="CY926" s="1"/>
      <c r="CZ926" s="1"/>
      <c r="DA926" s="1"/>
      <c r="DB926" s="1"/>
      <c r="DC926" s="1"/>
      <c r="DD926" s="1"/>
      <c r="DE926" s="1"/>
      <c r="DF926" s="1"/>
      <c r="DG926" s="1"/>
      <c r="DH926" s="1"/>
      <c r="DI926" s="1"/>
      <c r="DJ926" s="1"/>
      <c r="DK926" s="1"/>
      <c r="DL926" s="1"/>
      <c r="DM926" s="1"/>
      <c r="DN926" s="1"/>
      <c r="DO926" s="1"/>
      <c r="DP926" s="1"/>
      <c r="DQ926" s="1"/>
      <c r="DR926" s="1"/>
      <c r="DS926" s="1"/>
      <c r="DT926" s="1"/>
      <c r="DU926" s="1"/>
      <c r="DV926" s="1"/>
      <c r="DW926" s="1"/>
      <c r="DX926" s="1"/>
      <c r="DY926" s="1"/>
      <c r="DZ926" s="1"/>
      <c r="EA926" s="1"/>
      <c r="EB926" s="1"/>
      <c r="EC926" s="1"/>
      <c r="ED926" s="1"/>
      <c r="EE926" s="1"/>
      <c r="EF926" s="1"/>
      <c r="EG926" s="1"/>
      <c r="EH926" s="1"/>
      <c r="EI926" s="1"/>
      <c r="EJ926" s="1"/>
      <c r="EK926" s="1"/>
      <c r="EL926" s="1"/>
      <c r="EM926" s="1"/>
      <c r="EN926" s="1"/>
      <c r="EO926" s="1"/>
      <c r="EP926" s="1"/>
      <c r="EQ926" s="1"/>
      <c r="ER926" s="1"/>
      <c r="ES926" s="1"/>
      <c r="ET926" s="1"/>
      <c r="EU926" s="1"/>
      <c r="EV926" s="1"/>
      <c r="EW926" s="1"/>
      <c r="EX926" s="1"/>
      <c r="EY926" s="1"/>
      <c r="EZ926" s="1"/>
      <c r="FA926" s="1"/>
      <c r="FB926" s="1"/>
      <c r="FC926" s="1"/>
      <c r="FD926" s="1"/>
      <c r="FE926" s="1"/>
      <c r="FF926" s="1"/>
      <c r="FG926" s="1"/>
      <c r="FH926" s="1"/>
      <c r="FI926" s="1"/>
      <c r="FJ926" s="1"/>
      <c r="FK926" s="1"/>
      <c r="FL926" s="1"/>
      <c r="FM926" s="1"/>
      <c r="FN926" s="1"/>
      <c r="FO926" s="1"/>
      <c r="FP926" s="1"/>
      <c r="FQ926" s="1"/>
      <c r="FR926" s="1"/>
      <c r="FS926" s="1"/>
      <c r="FT926" s="1"/>
      <c r="FU926" s="1"/>
      <c r="FV926" s="1"/>
      <c r="FW926" s="1"/>
      <c r="FX926" s="1"/>
      <c r="FY926" s="1"/>
      <c r="FZ926" s="1"/>
      <c r="GA926" s="1"/>
      <c r="GB926" s="1"/>
      <c r="GC926" s="1"/>
      <c r="GD926" s="1"/>
      <c r="GE926" s="1"/>
      <c r="GF926" s="1"/>
      <c r="GG926" s="1"/>
      <c r="GH926" s="1"/>
      <c r="GI926" s="1"/>
      <c r="GJ926" s="1"/>
      <c r="GK926" s="1"/>
      <c r="GL926" s="1"/>
      <c r="GM926" s="1"/>
      <c r="GN926" s="1"/>
      <c r="GO926" s="1"/>
      <c r="GP926" s="1"/>
      <c r="GQ926" s="1"/>
      <c r="GR926" s="1"/>
      <c r="GS926" s="1"/>
      <c r="GT926" s="1"/>
      <c r="GU926" s="1"/>
      <c r="GV926" s="1"/>
      <c r="GW926" s="1"/>
      <c r="GX926" s="1"/>
      <c r="GY926" s="1"/>
      <c r="GZ926" s="1"/>
      <c r="HA926" s="1"/>
      <c r="HB926" s="1"/>
      <c r="HC926" s="1"/>
      <c r="HD926" s="1"/>
      <c r="HE926" s="1"/>
    </row>
    <row r="927" spans="1:213" s="75" customFormat="1" x14ac:dyDescent="0.25">
      <c r="A927" s="1"/>
      <c r="B927" s="76"/>
      <c r="C927" s="76"/>
      <c r="D927" s="77"/>
      <c r="F927" s="78"/>
      <c r="G927" s="79"/>
      <c r="H927" s="74"/>
      <c r="I927" s="68"/>
      <c r="J927" s="68"/>
      <c r="K927" s="68"/>
      <c r="L927" s="68"/>
      <c r="M927" s="68"/>
      <c r="N927" s="68"/>
      <c r="O927" s="68"/>
      <c r="P927" s="68"/>
      <c r="Q927" s="68"/>
      <c r="R927" s="68"/>
      <c r="S927" s="68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  <c r="BP927" s="1"/>
      <c r="BQ927" s="1"/>
      <c r="BR927" s="1"/>
      <c r="BS927" s="1"/>
      <c r="BT927" s="1"/>
      <c r="BU927" s="1"/>
      <c r="BV927" s="1"/>
      <c r="BW927" s="1"/>
      <c r="BX927" s="1"/>
      <c r="BY927" s="1"/>
      <c r="BZ927" s="1"/>
      <c r="CA927" s="1"/>
      <c r="CB927" s="1"/>
      <c r="CC927" s="1"/>
      <c r="CD927" s="1"/>
      <c r="CE927" s="1"/>
      <c r="CF927" s="1"/>
      <c r="CG927" s="1"/>
      <c r="CH927" s="1"/>
      <c r="CI927" s="1"/>
      <c r="CJ927" s="1"/>
      <c r="CK927" s="1"/>
      <c r="CL927" s="1"/>
      <c r="CM927" s="1"/>
      <c r="CN927" s="1"/>
      <c r="CO927" s="1"/>
      <c r="CP927" s="1"/>
      <c r="CQ927" s="1"/>
      <c r="CR927" s="1"/>
      <c r="CS927" s="1"/>
      <c r="CT927" s="1"/>
      <c r="CU927" s="1"/>
      <c r="CV927" s="1"/>
      <c r="CW927" s="1"/>
      <c r="CX927" s="1"/>
      <c r="CY927" s="1"/>
      <c r="CZ927" s="1"/>
      <c r="DA927" s="1"/>
      <c r="DB927" s="1"/>
      <c r="DC927" s="1"/>
      <c r="DD927" s="1"/>
      <c r="DE927" s="1"/>
      <c r="DF927" s="1"/>
      <c r="DG927" s="1"/>
      <c r="DH927" s="1"/>
      <c r="DI927" s="1"/>
      <c r="DJ927" s="1"/>
      <c r="DK927" s="1"/>
      <c r="DL927" s="1"/>
      <c r="DM927" s="1"/>
      <c r="DN927" s="1"/>
      <c r="DO927" s="1"/>
      <c r="DP927" s="1"/>
      <c r="DQ927" s="1"/>
      <c r="DR927" s="1"/>
      <c r="DS927" s="1"/>
      <c r="DT927" s="1"/>
      <c r="DU927" s="1"/>
      <c r="DV927" s="1"/>
      <c r="DW927" s="1"/>
      <c r="DX927" s="1"/>
      <c r="DY927" s="1"/>
      <c r="DZ927" s="1"/>
      <c r="EA927" s="1"/>
      <c r="EB927" s="1"/>
      <c r="EC927" s="1"/>
      <c r="ED927" s="1"/>
      <c r="EE927" s="1"/>
      <c r="EF927" s="1"/>
      <c r="EG927" s="1"/>
      <c r="EH927" s="1"/>
      <c r="EI927" s="1"/>
      <c r="EJ927" s="1"/>
      <c r="EK927" s="1"/>
      <c r="EL927" s="1"/>
      <c r="EM927" s="1"/>
      <c r="EN927" s="1"/>
      <c r="EO927" s="1"/>
      <c r="EP927" s="1"/>
      <c r="EQ927" s="1"/>
      <c r="ER927" s="1"/>
      <c r="ES927" s="1"/>
      <c r="ET927" s="1"/>
      <c r="EU927" s="1"/>
      <c r="EV927" s="1"/>
      <c r="EW927" s="1"/>
      <c r="EX927" s="1"/>
      <c r="EY927" s="1"/>
      <c r="EZ927" s="1"/>
      <c r="FA927" s="1"/>
      <c r="FB927" s="1"/>
      <c r="FC927" s="1"/>
      <c r="FD927" s="1"/>
      <c r="FE927" s="1"/>
      <c r="FF927" s="1"/>
      <c r="FG927" s="1"/>
      <c r="FH927" s="1"/>
      <c r="FI927" s="1"/>
      <c r="FJ927" s="1"/>
      <c r="FK927" s="1"/>
      <c r="FL927" s="1"/>
      <c r="FM927" s="1"/>
      <c r="FN927" s="1"/>
      <c r="FO927" s="1"/>
      <c r="FP927" s="1"/>
      <c r="FQ927" s="1"/>
      <c r="FR927" s="1"/>
      <c r="FS927" s="1"/>
      <c r="FT927" s="1"/>
      <c r="FU927" s="1"/>
      <c r="FV927" s="1"/>
      <c r="FW927" s="1"/>
      <c r="FX927" s="1"/>
      <c r="FY927" s="1"/>
      <c r="FZ927" s="1"/>
      <c r="GA927" s="1"/>
      <c r="GB927" s="1"/>
      <c r="GC927" s="1"/>
      <c r="GD927" s="1"/>
      <c r="GE927" s="1"/>
      <c r="GF927" s="1"/>
      <c r="GG927" s="1"/>
      <c r="GH927" s="1"/>
      <c r="GI927" s="1"/>
      <c r="GJ927" s="1"/>
      <c r="GK927" s="1"/>
      <c r="GL927" s="1"/>
      <c r="GM927" s="1"/>
      <c r="GN927" s="1"/>
      <c r="GO927" s="1"/>
      <c r="GP927" s="1"/>
      <c r="GQ927" s="1"/>
      <c r="GR927" s="1"/>
      <c r="GS927" s="1"/>
      <c r="GT927" s="1"/>
      <c r="GU927" s="1"/>
      <c r="GV927" s="1"/>
      <c r="GW927" s="1"/>
      <c r="GX927" s="1"/>
      <c r="GY927" s="1"/>
      <c r="GZ927" s="1"/>
      <c r="HA927" s="1"/>
      <c r="HB927" s="1"/>
      <c r="HC927" s="1"/>
      <c r="HD927" s="1"/>
      <c r="HE927" s="1"/>
    </row>
    <row r="928" spans="1:213" s="75" customFormat="1" x14ac:dyDescent="0.25">
      <c r="A928" s="1"/>
      <c r="B928" s="76"/>
      <c r="C928" s="76"/>
      <c r="D928" s="77"/>
      <c r="F928" s="78"/>
      <c r="G928" s="79"/>
      <c r="H928" s="74"/>
      <c r="I928" s="68"/>
      <c r="J928" s="68"/>
      <c r="K928" s="68"/>
      <c r="L928" s="68"/>
      <c r="M928" s="68"/>
      <c r="N928" s="68"/>
      <c r="O928" s="68"/>
      <c r="P928" s="68"/>
      <c r="Q928" s="68"/>
      <c r="R928" s="68"/>
      <c r="S928" s="68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/>
      <c r="CE928" s="1"/>
      <c r="CF928" s="1"/>
      <c r="CG928" s="1"/>
      <c r="CH928" s="1"/>
      <c r="CI928" s="1"/>
      <c r="CJ928" s="1"/>
      <c r="CK928" s="1"/>
      <c r="CL928" s="1"/>
      <c r="CM928" s="1"/>
      <c r="CN928" s="1"/>
      <c r="CO928" s="1"/>
      <c r="CP928" s="1"/>
      <c r="CQ928" s="1"/>
      <c r="CR928" s="1"/>
      <c r="CS928" s="1"/>
      <c r="CT928" s="1"/>
      <c r="CU928" s="1"/>
      <c r="CV928" s="1"/>
      <c r="CW928" s="1"/>
      <c r="CX928" s="1"/>
      <c r="CY928" s="1"/>
      <c r="CZ928" s="1"/>
      <c r="DA928" s="1"/>
      <c r="DB928" s="1"/>
      <c r="DC928" s="1"/>
      <c r="DD928" s="1"/>
      <c r="DE928" s="1"/>
      <c r="DF928" s="1"/>
      <c r="DG928" s="1"/>
      <c r="DH928" s="1"/>
      <c r="DI928" s="1"/>
      <c r="DJ928" s="1"/>
      <c r="DK928" s="1"/>
      <c r="DL928" s="1"/>
      <c r="DM928" s="1"/>
      <c r="DN928" s="1"/>
      <c r="DO928" s="1"/>
      <c r="DP928" s="1"/>
      <c r="DQ928" s="1"/>
      <c r="DR928" s="1"/>
      <c r="DS928" s="1"/>
      <c r="DT928" s="1"/>
      <c r="DU928" s="1"/>
      <c r="DV928" s="1"/>
      <c r="DW928" s="1"/>
      <c r="DX928" s="1"/>
      <c r="DY928" s="1"/>
      <c r="DZ928" s="1"/>
      <c r="EA928" s="1"/>
      <c r="EB928" s="1"/>
      <c r="EC928" s="1"/>
      <c r="ED928" s="1"/>
      <c r="EE928" s="1"/>
      <c r="EF928" s="1"/>
      <c r="EG928" s="1"/>
      <c r="EH928" s="1"/>
      <c r="EI928" s="1"/>
      <c r="EJ928" s="1"/>
      <c r="EK928" s="1"/>
      <c r="EL928" s="1"/>
      <c r="EM928" s="1"/>
      <c r="EN928" s="1"/>
      <c r="EO928" s="1"/>
      <c r="EP928" s="1"/>
      <c r="EQ928" s="1"/>
      <c r="ER928" s="1"/>
      <c r="ES928" s="1"/>
      <c r="ET928" s="1"/>
      <c r="EU928" s="1"/>
      <c r="EV928" s="1"/>
      <c r="EW928" s="1"/>
      <c r="EX928" s="1"/>
      <c r="EY928" s="1"/>
      <c r="EZ928" s="1"/>
      <c r="FA928" s="1"/>
      <c r="FB928" s="1"/>
      <c r="FC928" s="1"/>
      <c r="FD928" s="1"/>
      <c r="FE928" s="1"/>
      <c r="FF928" s="1"/>
      <c r="FG928" s="1"/>
      <c r="FH928" s="1"/>
      <c r="FI928" s="1"/>
      <c r="FJ928" s="1"/>
      <c r="FK928" s="1"/>
      <c r="FL928" s="1"/>
      <c r="FM928" s="1"/>
      <c r="FN928" s="1"/>
      <c r="FO928" s="1"/>
      <c r="FP928" s="1"/>
      <c r="FQ928" s="1"/>
      <c r="FR928" s="1"/>
      <c r="FS928" s="1"/>
      <c r="FT928" s="1"/>
      <c r="FU928" s="1"/>
      <c r="FV928" s="1"/>
      <c r="FW928" s="1"/>
      <c r="FX928" s="1"/>
      <c r="FY928" s="1"/>
      <c r="FZ928" s="1"/>
      <c r="GA928" s="1"/>
      <c r="GB928" s="1"/>
      <c r="GC928" s="1"/>
      <c r="GD928" s="1"/>
      <c r="GE928" s="1"/>
      <c r="GF928" s="1"/>
      <c r="GG928" s="1"/>
      <c r="GH928" s="1"/>
      <c r="GI928" s="1"/>
      <c r="GJ928" s="1"/>
      <c r="GK928" s="1"/>
      <c r="GL928" s="1"/>
      <c r="GM928" s="1"/>
      <c r="GN928" s="1"/>
      <c r="GO928" s="1"/>
      <c r="GP928" s="1"/>
      <c r="GQ928" s="1"/>
      <c r="GR928" s="1"/>
      <c r="GS928" s="1"/>
      <c r="GT928" s="1"/>
      <c r="GU928" s="1"/>
      <c r="GV928" s="1"/>
      <c r="GW928" s="1"/>
      <c r="GX928" s="1"/>
      <c r="GY928" s="1"/>
      <c r="GZ928" s="1"/>
      <c r="HA928" s="1"/>
      <c r="HB928" s="1"/>
      <c r="HC928" s="1"/>
      <c r="HD928" s="1"/>
      <c r="HE928" s="1"/>
    </row>
    <row r="929" spans="1:213" s="75" customFormat="1" x14ac:dyDescent="0.25">
      <c r="A929" s="1"/>
      <c r="B929" s="76"/>
      <c r="C929" s="76"/>
      <c r="D929" s="77"/>
      <c r="F929" s="78"/>
      <c r="G929" s="79"/>
      <c r="H929" s="74"/>
      <c r="I929" s="68"/>
      <c r="J929" s="68"/>
      <c r="K929" s="68"/>
      <c r="L929" s="68"/>
      <c r="M929" s="68"/>
      <c r="N929" s="68"/>
      <c r="O929" s="68"/>
      <c r="P929" s="68"/>
      <c r="Q929" s="68"/>
      <c r="R929" s="68"/>
      <c r="S929" s="68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  <c r="BP929" s="1"/>
      <c r="BQ929" s="1"/>
      <c r="BR929" s="1"/>
      <c r="BS929" s="1"/>
      <c r="BT929" s="1"/>
      <c r="BU929" s="1"/>
      <c r="BV929" s="1"/>
      <c r="BW929" s="1"/>
      <c r="BX929" s="1"/>
      <c r="BY929" s="1"/>
      <c r="BZ929" s="1"/>
      <c r="CA929" s="1"/>
      <c r="CB929" s="1"/>
      <c r="CC929" s="1"/>
      <c r="CD929" s="1"/>
      <c r="CE929" s="1"/>
      <c r="CF929" s="1"/>
      <c r="CG929" s="1"/>
      <c r="CH929" s="1"/>
      <c r="CI929" s="1"/>
      <c r="CJ929" s="1"/>
      <c r="CK929" s="1"/>
      <c r="CL929" s="1"/>
      <c r="CM929" s="1"/>
      <c r="CN929" s="1"/>
      <c r="CO929" s="1"/>
      <c r="CP929" s="1"/>
      <c r="CQ929" s="1"/>
      <c r="CR929" s="1"/>
      <c r="CS929" s="1"/>
      <c r="CT929" s="1"/>
      <c r="CU929" s="1"/>
      <c r="CV929" s="1"/>
      <c r="CW929" s="1"/>
      <c r="CX929" s="1"/>
      <c r="CY929" s="1"/>
      <c r="CZ929" s="1"/>
      <c r="DA929" s="1"/>
      <c r="DB929" s="1"/>
      <c r="DC929" s="1"/>
      <c r="DD929" s="1"/>
      <c r="DE929" s="1"/>
      <c r="DF929" s="1"/>
      <c r="DG929" s="1"/>
      <c r="DH929" s="1"/>
      <c r="DI929" s="1"/>
      <c r="DJ929" s="1"/>
      <c r="DK929" s="1"/>
      <c r="DL929" s="1"/>
      <c r="DM929" s="1"/>
      <c r="DN929" s="1"/>
      <c r="DO929" s="1"/>
      <c r="DP929" s="1"/>
      <c r="DQ929" s="1"/>
      <c r="DR929" s="1"/>
      <c r="DS929" s="1"/>
      <c r="DT929" s="1"/>
      <c r="DU929" s="1"/>
      <c r="DV929" s="1"/>
      <c r="DW929" s="1"/>
      <c r="DX929" s="1"/>
      <c r="DY929" s="1"/>
      <c r="DZ929" s="1"/>
      <c r="EA929" s="1"/>
      <c r="EB929" s="1"/>
      <c r="EC929" s="1"/>
      <c r="ED929" s="1"/>
      <c r="EE929" s="1"/>
      <c r="EF929" s="1"/>
      <c r="EG929" s="1"/>
      <c r="EH929" s="1"/>
      <c r="EI929" s="1"/>
      <c r="EJ929" s="1"/>
      <c r="EK929" s="1"/>
      <c r="EL929" s="1"/>
      <c r="EM929" s="1"/>
      <c r="EN929" s="1"/>
      <c r="EO929" s="1"/>
      <c r="EP929" s="1"/>
      <c r="EQ929" s="1"/>
      <c r="ER929" s="1"/>
      <c r="ES929" s="1"/>
      <c r="ET929" s="1"/>
      <c r="EU929" s="1"/>
      <c r="EV929" s="1"/>
      <c r="EW929" s="1"/>
      <c r="EX929" s="1"/>
      <c r="EY929" s="1"/>
      <c r="EZ929" s="1"/>
      <c r="FA929" s="1"/>
      <c r="FB929" s="1"/>
      <c r="FC929" s="1"/>
      <c r="FD929" s="1"/>
      <c r="FE929" s="1"/>
      <c r="FF929" s="1"/>
      <c r="FG929" s="1"/>
      <c r="FH929" s="1"/>
      <c r="FI929" s="1"/>
      <c r="FJ929" s="1"/>
      <c r="FK929" s="1"/>
      <c r="FL929" s="1"/>
      <c r="FM929" s="1"/>
      <c r="FN929" s="1"/>
      <c r="FO929" s="1"/>
      <c r="FP929" s="1"/>
      <c r="FQ929" s="1"/>
      <c r="FR929" s="1"/>
      <c r="FS929" s="1"/>
      <c r="FT929" s="1"/>
      <c r="FU929" s="1"/>
      <c r="FV929" s="1"/>
      <c r="FW929" s="1"/>
      <c r="FX929" s="1"/>
      <c r="FY929" s="1"/>
      <c r="FZ929" s="1"/>
      <c r="GA929" s="1"/>
      <c r="GB929" s="1"/>
      <c r="GC929" s="1"/>
      <c r="GD929" s="1"/>
      <c r="GE929" s="1"/>
      <c r="GF929" s="1"/>
      <c r="GG929" s="1"/>
      <c r="GH929" s="1"/>
      <c r="GI929" s="1"/>
      <c r="GJ929" s="1"/>
      <c r="GK929" s="1"/>
      <c r="GL929" s="1"/>
      <c r="GM929" s="1"/>
      <c r="GN929" s="1"/>
      <c r="GO929" s="1"/>
      <c r="GP929" s="1"/>
      <c r="GQ929" s="1"/>
      <c r="GR929" s="1"/>
      <c r="GS929" s="1"/>
      <c r="GT929" s="1"/>
      <c r="GU929" s="1"/>
      <c r="GV929" s="1"/>
      <c r="GW929" s="1"/>
      <c r="GX929" s="1"/>
      <c r="GY929" s="1"/>
      <c r="GZ929" s="1"/>
      <c r="HA929" s="1"/>
      <c r="HB929" s="1"/>
      <c r="HC929" s="1"/>
      <c r="HD929" s="1"/>
      <c r="HE929" s="1"/>
    </row>
    <row r="930" spans="1:213" s="75" customFormat="1" x14ac:dyDescent="0.25">
      <c r="A930" s="1"/>
      <c r="B930" s="76"/>
      <c r="C930" s="76"/>
      <c r="D930" s="77"/>
      <c r="F930" s="78"/>
      <c r="G930" s="79"/>
      <c r="H930" s="74"/>
      <c r="I930" s="68"/>
      <c r="J930" s="68"/>
      <c r="K930" s="68"/>
      <c r="L930" s="68"/>
      <c r="M930" s="68"/>
      <c r="N930" s="68"/>
      <c r="O930" s="68"/>
      <c r="P930" s="68"/>
      <c r="Q930" s="68"/>
      <c r="R930" s="68"/>
      <c r="S930" s="68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  <c r="BS930" s="1"/>
      <c r="BT930" s="1"/>
      <c r="BU930" s="1"/>
      <c r="BV930" s="1"/>
      <c r="BW930" s="1"/>
      <c r="BX930" s="1"/>
      <c r="BY930" s="1"/>
      <c r="BZ930" s="1"/>
      <c r="CA930" s="1"/>
      <c r="CB930" s="1"/>
      <c r="CC930" s="1"/>
      <c r="CD930" s="1"/>
      <c r="CE930" s="1"/>
      <c r="CF930" s="1"/>
      <c r="CG930" s="1"/>
      <c r="CH930" s="1"/>
      <c r="CI930" s="1"/>
      <c r="CJ930" s="1"/>
      <c r="CK930" s="1"/>
      <c r="CL930" s="1"/>
      <c r="CM930" s="1"/>
      <c r="CN930" s="1"/>
      <c r="CO930" s="1"/>
      <c r="CP930" s="1"/>
      <c r="CQ930" s="1"/>
      <c r="CR930" s="1"/>
      <c r="CS930" s="1"/>
      <c r="CT930" s="1"/>
      <c r="CU930" s="1"/>
      <c r="CV930" s="1"/>
      <c r="CW930" s="1"/>
      <c r="CX930" s="1"/>
      <c r="CY930" s="1"/>
      <c r="CZ930" s="1"/>
      <c r="DA930" s="1"/>
      <c r="DB930" s="1"/>
      <c r="DC930" s="1"/>
      <c r="DD930" s="1"/>
      <c r="DE930" s="1"/>
      <c r="DF930" s="1"/>
      <c r="DG930" s="1"/>
      <c r="DH930" s="1"/>
      <c r="DI930" s="1"/>
      <c r="DJ930" s="1"/>
      <c r="DK930" s="1"/>
      <c r="DL930" s="1"/>
      <c r="DM930" s="1"/>
      <c r="DN930" s="1"/>
      <c r="DO930" s="1"/>
      <c r="DP930" s="1"/>
      <c r="DQ930" s="1"/>
      <c r="DR930" s="1"/>
      <c r="DS930" s="1"/>
      <c r="DT930" s="1"/>
      <c r="DU930" s="1"/>
      <c r="DV930" s="1"/>
      <c r="DW930" s="1"/>
      <c r="DX930" s="1"/>
      <c r="DY930" s="1"/>
      <c r="DZ930" s="1"/>
      <c r="EA930" s="1"/>
      <c r="EB930" s="1"/>
      <c r="EC930" s="1"/>
      <c r="ED930" s="1"/>
      <c r="EE930" s="1"/>
      <c r="EF930" s="1"/>
      <c r="EG930" s="1"/>
      <c r="EH930" s="1"/>
      <c r="EI930" s="1"/>
      <c r="EJ930" s="1"/>
      <c r="EK930" s="1"/>
      <c r="EL930" s="1"/>
      <c r="EM930" s="1"/>
      <c r="EN930" s="1"/>
      <c r="EO930" s="1"/>
      <c r="EP930" s="1"/>
      <c r="EQ930" s="1"/>
      <c r="ER930" s="1"/>
      <c r="ES930" s="1"/>
      <c r="ET930" s="1"/>
      <c r="EU930" s="1"/>
      <c r="EV930" s="1"/>
      <c r="EW930" s="1"/>
      <c r="EX930" s="1"/>
      <c r="EY930" s="1"/>
      <c r="EZ930" s="1"/>
      <c r="FA930" s="1"/>
      <c r="FB930" s="1"/>
      <c r="FC930" s="1"/>
      <c r="FD930" s="1"/>
      <c r="FE930" s="1"/>
      <c r="FF930" s="1"/>
      <c r="FG930" s="1"/>
      <c r="FH930" s="1"/>
      <c r="FI930" s="1"/>
      <c r="FJ930" s="1"/>
      <c r="FK930" s="1"/>
      <c r="FL930" s="1"/>
      <c r="FM930" s="1"/>
      <c r="FN930" s="1"/>
      <c r="FO930" s="1"/>
      <c r="FP930" s="1"/>
      <c r="FQ930" s="1"/>
      <c r="FR930" s="1"/>
      <c r="FS930" s="1"/>
      <c r="FT930" s="1"/>
      <c r="FU930" s="1"/>
      <c r="FV930" s="1"/>
      <c r="FW930" s="1"/>
      <c r="FX930" s="1"/>
      <c r="FY930" s="1"/>
      <c r="FZ930" s="1"/>
      <c r="GA930" s="1"/>
      <c r="GB930" s="1"/>
      <c r="GC930" s="1"/>
      <c r="GD930" s="1"/>
      <c r="GE930" s="1"/>
      <c r="GF930" s="1"/>
      <c r="GG930" s="1"/>
      <c r="GH930" s="1"/>
      <c r="GI930" s="1"/>
      <c r="GJ930" s="1"/>
      <c r="GK930" s="1"/>
      <c r="GL930" s="1"/>
      <c r="GM930" s="1"/>
      <c r="GN930" s="1"/>
      <c r="GO930" s="1"/>
      <c r="GP930" s="1"/>
      <c r="GQ930" s="1"/>
      <c r="GR930" s="1"/>
      <c r="GS930" s="1"/>
      <c r="GT930" s="1"/>
      <c r="GU930" s="1"/>
      <c r="GV930" s="1"/>
      <c r="GW930" s="1"/>
      <c r="GX930" s="1"/>
      <c r="GY930" s="1"/>
      <c r="GZ930" s="1"/>
      <c r="HA930" s="1"/>
      <c r="HB930" s="1"/>
      <c r="HC930" s="1"/>
      <c r="HD930" s="1"/>
      <c r="HE930" s="1"/>
    </row>
    <row r="931" spans="1:213" s="75" customFormat="1" x14ac:dyDescent="0.25">
      <c r="A931" s="1"/>
      <c r="B931" s="76"/>
      <c r="C931" s="76"/>
      <c r="D931" s="77"/>
      <c r="F931" s="78"/>
      <c r="G931" s="79"/>
      <c r="H931" s="74"/>
      <c r="I931" s="68"/>
      <c r="J931" s="68"/>
      <c r="K931" s="68"/>
      <c r="L931" s="68"/>
      <c r="M931" s="68"/>
      <c r="N931" s="68"/>
      <c r="O931" s="68"/>
      <c r="P931" s="68"/>
      <c r="Q931" s="68"/>
      <c r="R931" s="68"/>
      <c r="S931" s="68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  <c r="BS931" s="1"/>
      <c r="BT931" s="1"/>
      <c r="BU931" s="1"/>
      <c r="BV931" s="1"/>
      <c r="BW931" s="1"/>
      <c r="BX931" s="1"/>
      <c r="BY931" s="1"/>
      <c r="BZ931" s="1"/>
      <c r="CA931" s="1"/>
      <c r="CB931" s="1"/>
      <c r="CC931" s="1"/>
      <c r="CD931" s="1"/>
      <c r="CE931" s="1"/>
      <c r="CF931" s="1"/>
      <c r="CG931" s="1"/>
      <c r="CH931" s="1"/>
      <c r="CI931" s="1"/>
      <c r="CJ931" s="1"/>
      <c r="CK931" s="1"/>
      <c r="CL931" s="1"/>
      <c r="CM931" s="1"/>
      <c r="CN931" s="1"/>
      <c r="CO931" s="1"/>
      <c r="CP931" s="1"/>
      <c r="CQ931" s="1"/>
      <c r="CR931" s="1"/>
      <c r="CS931" s="1"/>
      <c r="CT931" s="1"/>
      <c r="CU931" s="1"/>
      <c r="CV931" s="1"/>
      <c r="CW931" s="1"/>
      <c r="CX931" s="1"/>
      <c r="CY931" s="1"/>
      <c r="CZ931" s="1"/>
      <c r="DA931" s="1"/>
      <c r="DB931" s="1"/>
      <c r="DC931" s="1"/>
      <c r="DD931" s="1"/>
      <c r="DE931" s="1"/>
      <c r="DF931" s="1"/>
      <c r="DG931" s="1"/>
      <c r="DH931" s="1"/>
      <c r="DI931" s="1"/>
      <c r="DJ931" s="1"/>
      <c r="DK931" s="1"/>
      <c r="DL931" s="1"/>
      <c r="DM931" s="1"/>
      <c r="DN931" s="1"/>
      <c r="DO931" s="1"/>
      <c r="DP931" s="1"/>
      <c r="DQ931" s="1"/>
      <c r="DR931" s="1"/>
      <c r="DS931" s="1"/>
      <c r="DT931" s="1"/>
      <c r="DU931" s="1"/>
      <c r="DV931" s="1"/>
      <c r="DW931" s="1"/>
      <c r="DX931" s="1"/>
      <c r="DY931" s="1"/>
      <c r="DZ931" s="1"/>
      <c r="EA931" s="1"/>
      <c r="EB931" s="1"/>
      <c r="EC931" s="1"/>
      <c r="ED931" s="1"/>
      <c r="EE931" s="1"/>
      <c r="EF931" s="1"/>
      <c r="EG931" s="1"/>
      <c r="EH931" s="1"/>
      <c r="EI931" s="1"/>
      <c r="EJ931" s="1"/>
      <c r="EK931" s="1"/>
      <c r="EL931" s="1"/>
      <c r="EM931" s="1"/>
      <c r="EN931" s="1"/>
      <c r="EO931" s="1"/>
      <c r="EP931" s="1"/>
      <c r="EQ931" s="1"/>
      <c r="ER931" s="1"/>
      <c r="ES931" s="1"/>
      <c r="ET931" s="1"/>
      <c r="EU931" s="1"/>
      <c r="EV931" s="1"/>
      <c r="EW931" s="1"/>
      <c r="EX931" s="1"/>
      <c r="EY931" s="1"/>
      <c r="EZ931" s="1"/>
      <c r="FA931" s="1"/>
      <c r="FB931" s="1"/>
      <c r="FC931" s="1"/>
      <c r="FD931" s="1"/>
      <c r="FE931" s="1"/>
      <c r="FF931" s="1"/>
      <c r="FG931" s="1"/>
      <c r="FH931" s="1"/>
      <c r="FI931" s="1"/>
      <c r="FJ931" s="1"/>
      <c r="FK931" s="1"/>
      <c r="FL931" s="1"/>
      <c r="FM931" s="1"/>
      <c r="FN931" s="1"/>
      <c r="FO931" s="1"/>
      <c r="FP931" s="1"/>
      <c r="FQ931" s="1"/>
      <c r="FR931" s="1"/>
      <c r="FS931" s="1"/>
      <c r="FT931" s="1"/>
      <c r="FU931" s="1"/>
      <c r="FV931" s="1"/>
      <c r="FW931" s="1"/>
      <c r="FX931" s="1"/>
      <c r="FY931" s="1"/>
      <c r="FZ931" s="1"/>
      <c r="GA931" s="1"/>
      <c r="GB931" s="1"/>
      <c r="GC931" s="1"/>
      <c r="GD931" s="1"/>
      <c r="GE931" s="1"/>
      <c r="GF931" s="1"/>
      <c r="GG931" s="1"/>
      <c r="GH931" s="1"/>
      <c r="GI931" s="1"/>
      <c r="GJ931" s="1"/>
      <c r="GK931" s="1"/>
      <c r="GL931" s="1"/>
      <c r="GM931" s="1"/>
      <c r="GN931" s="1"/>
      <c r="GO931" s="1"/>
      <c r="GP931" s="1"/>
      <c r="GQ931" s="1"/>
      <c r="GR931" s="1"/>
      <c r="GS931" s="1"/>
      <c r="GT931" s="1"/>
      <c r="GU931" s="1"/>
      <c r="GV931" s="1"/>
      <c r="GW931" s="1"/>
      <c r="GX931" s="1"/>
      <c r="GY931" s="1"/>
      <c r="GZ931" s="1"/>
      <c r="HA931" s="1"/>
      <c r="HB931" s="1"/>
      <c r="HC931" s="1"/>
      <c r="HD931" s="1"/>
      <c r="HE931" s="1"/>
    </row>
    <row r="932" spans="1:213" s="75" customFormat="1" x14ac:dyDescent="0.25">
      <c r="A932" s="1"/>
      <c r="B932" s="76"/>
      <c r="C932" s="76"/>
      <c r="D932" s="77"/>
      <c r="F932" s="78"/>
      <c r="G932" s="79"/>
      <c r="H932" s="74"/>
      <c r="I932" s="68"/>
      <c r="J932" s="68"/>
      <c r="K932" s="68"/>
      <c r="L932" s="68"/>
      <c r="M932" s="68"/>
      <c r="N932" s="68"/>
      <c r="O932" s="68"/>
      <c r="P932" s="68"/>
      <c r="Q932" s="68"/>
      <c r="R932" s="68"/>
      <c r="S932" s="68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  <c r="BS932" s="1"/>
      <c r="BT932" s="1"/>
      <c r="BU932" s="1"/>
      <c r="BV932" s="1"/>
      <c r="BW932" s="1"/>
      <c r="BX932" s="1"/>
      <c r="BY932" s="1"/>
      <c r="BZ932" s="1"/>
      <c r="CA932" s="1"/>
      <c r="CB932" s="1"/>
      <c r="CC932" s="1"/>
      <c r="CD932" s="1"/>
      <c r="CE932" s="1"/>
      <c r="CF932" s="1"/>
      <c r="CG932" s="1"/>
      <c r="CH932" s="1"/>
      <c r="CI932" s="1"/>
      <c r="CJ932" s="1"/>
      <c r="CK932" s="1"/>
      <c r="CL932" s="1"/>
      <c r="CM932" s="1"/>
      <c r="CN932" s="1"/>
      <c r="CO932" s="1"/>
      <c r="CP932" s="1"/>
      <c r="CQ932" s="1"/>
      <c r="CR932" s="1"/>
      <c r="CS932" s="1"/>
      <c r="CT932" s="1"/>
      <c r="CU932" s="1"/>
      <c r="CV932" s="1"/>
      <c r="CW932" s="1"/>
      <c r="CX932" s="1"/>
      <c r="CY932" s="1"/>
      <c r="CZ932" s="1"/>
      <c r="DA932" s="1"/>
      <c r="DB932" s="1"/>
      <c r="DC932" s="1"/>
      <c r="DD932" s="1"/>
      <c r="DE932" s="1"/>
      <c r="DF932" s="1"/>
      <c r="DG932" s="1"/>
      <c r="DH932" s="1"/>
      <c r="DI932" s="1"/>
      <c r="DJ932" s="1"/>
      <c r="DK932" s="1"/>
      <c r="DL932" s="1"/>
      <c r="DM932" s="1"/>
      <c r="DN932" s="1"/>
      <c r="DO932" s="1"/>
      <c r="DP932" s="1"/>
      <c r="DQ932" s="1"/>
      <c r="DR932" s="1"/>
      <c r="DS932" s="1"/>
      <c r="DT932" s="1"/>
      <c r="DU932" s="1"/>
      <c r="DV932" s="1"/>
      <c r="DW932" s="1"/>
      <c r="DX932" s="1"/>
      <c r="DY932" s="1"/>
      <c r="DZ932" s="1"/>
      <c r="EA932" s="1"/>
      <c r="EB932" s="1"/>
      <c r="EC932" s="1"/>
      <c r="ED932" s="1"/>
      <c r="EE932" s="1"/>
      <c r="EF932" s="1"/>
      <c r="EG932" s="1"/>
      <c r="EH932" s="1"/>
      <c r="EI932" s="1"/>
      <c r="EJ932" s="1"/>
      <c r="EK932" s="1"/>
      <c r="EL932" s="1"/>
      <c r="EM932" s="1"/>
      <c r="EN932" s="1"/>
      <c r="EO932" s="1"/>
      <c r="EP932" s="1"/>
      <c r="EQ932" s="1"/>
      <c r="ER932" s="1"/>
      <c r="ES932" s="1"/>
      <c r="ET932" s="1"/>
      <c r="EU932" s="1"/>
      <c r="EV932" s="1"/>
      <c r="EW932" s="1"/>
      <c r="EX932" s="1"/>
      <c r="EY932" s="1"/>
      <c r="EZ932" s="1"/>
      <c r="FA932" s="1"/>
      <c r="FB932" s="1"/>
      <c r="FC932" s="1"/>
      <c r="FD932" s="1"/>
      <c r="FE932" s="1"/>
      <c r="FF932" s="1"/>
      <c r="FG932" s="1"/>
      <c r="FH932" s="1"/>
      <c r="FI932" s="1"/>
      <c r="FJ932" s="1"/>
      <c r="FK932" s="1"/>
      <c r="FL932" s="1"/>
      <c r="FM932" s="1"/>
      <c r="FN932" s="1"/>
      <c r="FO932" s="1"/>
      <c r="FP932" s="1"/>
      <c r="FQ932" s="1"/>
      <c r="FR932" s="1"/>
      <c r="FS932" s="1"/>
      <c r="FT932" s="1"/>
      <c r="FU932" s="1"/>
      <c r="FV932" s="1"/>
      <c r="FW932" s="1"/>
      <c r="FX932" s="1"/>
      <c r="FY932" s="1"/>
      <c r="FZ932" s="1"/>
      <c r="GA932" s="1"/>
      <c r="GB932" s="1"/>
      <c r="GC932" s="1"/>
      <c r="GD932" s="1"/>
      <c r="GE932" s="1"/>
      <c r="GF932" s="1"/>
      <c r="GG932" s="1"/>
      <c r="GH932" s="1"/>
      <c r="GI932" s="1"/>
      <c r="GJ932" s="1"/>
      <c r="GK932" s="1"/>
      <c r="GL932" s="1"/>
      <c r="GM932" s="1"/>
      <c r="GN932" s="1"/>
      <c r="GO932" s="1"/>
      <c r="GP932" s="1"/>
      <c r="GQ932" s="1"/>
      <c r="GR932" s="1"/>
      <c r="GS932" s="1"/>
      <c r="GT932" s="1"/>
      <c r="GU932" s="1"/>
      <c r="GV932" s="1"/>
      <c r="GW932" s="1"/>
      <c r="GX932" s="1"/>
      <c r="GY932" s="1"/>
      <c r="GZ932" s="1"/>
      <c r="HA932" s="1"/>
      <c r="HB932" s="1"/>
      <c r="HC932" s="1"/>
      <c r="HD932" s="1"/>
      <c r="HE932" s="1"/>
    </row>
    <row r="933" spans="1:213" s="75" customFormat="1" x14ac:dyDescent="0.25">
      <c r="A933" s="1"/>
      <c r="B933" s="76"/>
      <c r="C933" s="76"/>
      <c r="D933" s="77"/>
      <c r="F933" s="78"/>
      <c r="G933" s="79"/>
      <c r="H933" s="74"/>
      <c r="I933" s="68"/>
      <c r="J933" s="68"/>
      <c r="K933" s="68"/>
      <c r="L933" s="68"/>
      <c r="M933" s="68"/>
      <c r="N933" s="68"/>
      <c r="O933" s="68"/>
      <c r="P933" s="68"/>
      <c r="Q933" s="68"/>
      <c r="R933" s="68"/>
      <c r="S933" s="68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  <c r="BS933" s="1"/>
      <c r="BT933" s="1"/>
      <c r="BU933" s="1"/>
      <c r="BV933" s="1"/>
      <c r="BW933" s="1"/>
      <c r="BX933" s="1"/>
      <c r="BY933" s="1"/>
      <c r="BZ933" s="1"/>
      <c r="CA933" s="1"/>
      <c r="CB933" s="1"/>
      <c r="CC933" s="1"/>
      <c r="CD933" s="1"/>
      <c r="CE933" s="1"/>
      <c r="CF933" s="1"/>
      <c r="CG933" s="1"/>
      <c r="CH933" s="1"/>
      <c r="CI933" s="1"/>
      <c r="CJ933" s="1"/>
      <c r="CK933" s="1"/>
      <c r="CL933" s="1"/>
      <c r="CM933" s="1"/>
      <c r="CN933" s="1"/>
      <c r="CO933" s="1"/>
      <c r="CP933" s="1"/>
      <c r="CQ933" s="1"/>
      <c r="CR933" s="1"/>
      <c r="CS933" s="1"/>
      <c r="CT933" s="1"/>
      <c r="CU933" s="1"/>
      <c r="CV933" s="1"/>
      <c r="CW933" s="1"/>
      <c r="CX933" s="1"/>
      <c r="CY933" s="1"/>
      <c r="CZ933" s="1"/>
      <c r="DA933" s="1"/>
      <c r="DB933" s="1"/>
      <c r="DC933" s="1"/>
      <c r="DD933" s="1"/>
      <c r="DE933" s="1"/>
      <c r="DF933" s="1"/>
      <c r="DG933" s="1"/>
      <c r="DH933" s="1"/>
      <c r="DI933" s="1"/>
      <c r="DJ933" s="1"/>
      <c r="DK933" s="1"/>
      <c r="DL933" s="1"/>
      <c r="DM933" s="1"/>
      <c r="DN933" s="1"/>
      <c r="DO933" s="1"/>
      <c r="DP933" s="1"/>
      <c r="DQ933" s="1"/>
      <c r="DR933" s="1"/>
      <c r="DS933" s="1"/>
      <c r="DT933" s="1"/>
      <c r="DU933" s="1"/>
      <c r="DV933" s="1"/>
      <c r="DW933" s="1"/>
      <c r="DX933" s="1"/>
      <c r="DY933" s="1"/>
      <c r="DZ933" s="1"/>
      <c r="EA933" s="1"/>
      <c r="EB933" s="1"/>
      <c r="EC933" s="1"/>
      <c r="ED933" s="1"/>
      <c r="EE933" s="1"/>
      <c r="EF933" s="1"/>
      <c r="EG933" s="1"/>
      <c r="EH933" s="1"/>
      <c r="EI933" s="1"/>
      <c r="EJ933" s="1"/>
      <c r="EK933" s="1"/>
      <c r="EL933" s="1"/>
      <c r="EM933" s="1"/>
      <c r="EN933" s="1"/>
      <c r="EO933" s="1"/>
      <c r="EP933" s="1"/>
      <c r="EQ933" s="1"/>
      <c r="ER933" s="1"/>
      <c r="ES933" s="1"/>
      <c r="ET933" s="1"/>
      <c r="EU933" s="1"/>
      <c r="EV933" s="1"/>
      <c r="EW933" s="1"/>
      <c r="EX933" s="1"/>
      <c r="EY933" s="1"/>
      <c r="EZ933" s="1"/>
      <c r="FA933" s="1"/>
      <c r="FB933" s="1"/>
      <c r="FC933" s="1"/>
      <c r="FD933" s="1"/>
      <c r="FE933" s="1"/>
      <c r="FF933" s="1"/>
      <c r="FG933" s="1"/>
      <c r="FH933" s="1"/>
      <c r="FI933" s="1"/>
      <c r="FJ933" s="1"/>
      <c r="FK933" s="1"/>
      <c r="FL933" s="1"/>
      <c r="FM933" s="1"/>
      <c r="FN933" s="1"/>
      <c r="FO933" s="1"/>
      <c r="FP933" s="1"/>
      <c r="FQ933" s="1"/>
      <c r="FR933" s="1"/>
      <c r="FS933" s="1"/>
      <c r="FT933" s="1"/>
      <c r="FU933" s="1"/>
      <c r="FV933" s="1"/>
      <c r="FW933" s="1"/>
      <c r="FX933" s="1"/>
      <c r="FY933" s="1"/>
      <c r="FZ933" s="1"/>
      <c r="GA933" s="1"/>
      <c r="GB933" s="1"/>
      <c r="GC933" s="1"/>
      <c r="GD933" s="1"/>
      <c r="GE933" s="1"/>
      <c r="GF933" s="1"/>
      <c r="GG933" s="1"/>
      <c r="GH933" s="1"/>
      <c r="GI933" s="1"/>
      <c r="GJ933" s="1"/>
      <c r="GK933" s="1"/>
      <c r="GL933" s="1"/>
      <c r="GM933" s="1"/>
      <c r="GN933" s="1"/>
      <c r="GO933" s="1"/>
      <c r="GP933" s="1"/>
      <c r="GQ933" s="1"/>
      <c r="GR933" s="1"/>
      <c r="GS933" s="1"/>
      <c r="GT933" s="1"/>
      <c r="GU933" s="1"/>
      <c r="GV933" s="1"/>
      <c r="GW933" s="1"/>
      <c r="GX933" s="1"/>
      <c r="GY933" s="1"/>
      <c r="GZ933" s="1"/>
      <c r="HA933" s="1"/>
      <c r="HB933" s="1"/>
      <c r="HC933" s="1"/>
      <c r="HD933" s="1"/>
      <c r="HE933" s="1"/>
    </row>
    <row r="934" spans="1:213" s="75" customFormat="1" x14ac:dyDescent="0.25">
      <c r="A934" s="1"/>
      <c r="B934" s="76"/>
      <c r="C934" s="76"/>
      <c r="D934" s="77"/>
      <c r="F934" s="78"/>
      <c r="G934" s="79"/>
      <c r="H934" s="74"/>
      <c r="I934" s="68"/>
      <c r="J934" s="68"/>
      <c r="K934" s="68"/>
      <c r="L934" s="68"/>
      <c r="M934" s="68"/>
      <c r="N934" s="68"/>
      <c r="O934" s="68"/>
      <c r="P934" s="68"/>
      <c r="Q934" s="68"/>
      <c r="R934" s="68"/>
      <c r="S934" s="68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  <c r="BP934" s="1"/>
      <c r="BQ934" s="1"/>
      <c r="BR934" s="1"/>
      <c r="BS934" s="1"/>
      <c r="BT934" s="1"/>
      <c r="BU934" s="1"/>
      <c r="BV934" s="1"/>
      <c r="BW934" s="1"/>
      <c r="BX934" s="1"/>
      <c r="BY934" s="1"/>
      <c r="BZ934" s="1"/>
      <c r="CA934" s="1"/>
      <c r="CB934" s="1"/>
      <c r="CC934" s="1"/>
      <c r="CD934" s="1"/>
      <c r="CE934" s="1"/>
      <c r="CF934" s="1"/>
      <c r="CG934" s="1"/>
      <c r="CH934" s="1"/>
      <c r="CI934" s="1"/>
      <c r="CJ934" s="1"/>
      <c r="CK934" s="1"/>
      <c r="CL934" s="1"/>
      <c r="CM934" s="1"/>
      <c r="CN934" s="1"/>
      <c r="CO934" s="1"/>
      <c r="CP934" s="1"/>
      <c r="CQ934" s="1"/>
      <c r="CR934" s="1"/>
      <c r="CS934" s="1"/>
      <c r="CT934" s="1"/>
      <c r="CU934" s="1"/>
      <c r="CV934" s="1"/>
      <c r="CW934" s="1"/>
      <c r="CX934" s="1"/>
      <c r="CY934" s="1"/>
      <c r="CZ934" s="1"/>
      <c r="DA934" s="1"/>
      <c r="DB934" s="1"/>
      <c r="DC934" s="1"/>
      <c r="DD934" s="1"/>
      <c r="DE934" s="1"/>
      <c r="DF934" s="1"/>
      <c r="DG934" s="1"/>
      <c r="DH934" s="1"/>
      <c r="DI934" s="1"/>
      <c r="DJ934" s="1"/>
      <c r="DK934" s="1"/>
      <c r="DL934" s="1"/>
      <c r="DM934" s="1"/>
      <c r="DN934" s="1"/>
      <c r="DO934" s="1"/>
      <c r="DP934" s="1"/>
      <c r="DQ934" s="1"/>
      <c r="DR934" s="1"/>
      <c r="DS934" s="1"/>
      <c r="DT934" s="1"/>
      <c r="DU934" s="1"/>
      <c r="DV934" s="1"/>
      <c r="DW934" s="1"/>
      <c r="DX934" s="1"/>
      <c r="DY934" s="1"/>
      <c r="DZ934" s="1"/>
      <c r="EA934" s="1"/>
      <c r="EB934" s="1"/>
      <c r="EC934" s="1"/>
      <c r="ED934" s="1"/>
      <c r="EE934" s="1"/>
      <c r="EF934" s="1"/>
      <c r="EG934" s="1"/>
      <c r="EH934" s="1"/>
      <c r="EI934" s="1"/>
      <c r="EJ934" s="1"/>
      <c r="EK934" s="1"/>
      <c r="EL934" s="1"/>
      <c r="EM934" s="1"/>
      <c r="EN934" s="1"/>
      <c r="EO934" s="1"/>
      <c r="EP934" s="1"/>
      <c r="EQ934" s="1"/>
      <c r="ER934" s="1"/>
      <c r="ES934" s="1"/>
      <c r="ET934" s="1"/>
      <c r="EU934" s="1"/>
      <c r="EV934" s="1"/>
      <c r="EW934" s="1"/>
      <c r="EX934" s="1"/>
      <c r="EY934" s="1"/>
      <c r="EZ934" s="1"/>
      <c r="FA934" s="1"/>
      <c r="FB934" s="1"/>
      <c r="FC934" s="1"/>
      <c r="FD934" s="1"/>
      <c r="FE934" s="1"/>
      <c r="FF934" s="1"/>
      <c r="FG934" s="1"/>
      <c r="FH934" s="1"/>
      <c r="FI934" s="1"/>
      <c r="FJ934" s="1"/>
      <c r="FK934" s="1"/>
      <c r="FL934" s="1"/>
      <c r="FM934" s="1"/>
      <c r="FN934" s="1"/>
      <c r="FO934" s="1"/>
      <c r="FP934" s="1"/>
      <c r="FQ934" s="1"/>
      <c r="FR934" s="1"/>
      <c r="FS934" s="1"/>
      <c r="FT934" s="1"/>
      <c r="FU934" s="1"/>
      <c r="FV934" s="1"/>
      <c r="FW934" s="1"/>
      <c r="FX934" s="1"/>
      <c r="FY934" s="1"/>
      <c r="FZ934" s="1"/>
      <c r="GA934" s="1"/>
      <c r="GB934" s="1"/>
      <c r="GC934" s="1"/>
      <c r="GD934" s="1"/>
      <c r="GE934" s="1"/>
      <c r="GF934" s="1"/>
      <c r="GG934" s="1"/>
      <c r="GH934" s="1"/>
      <c r="GI934" s="1"/>
      <c r="GJ934" s="1"/>
      <c r="GK934" s="1"/>
      <c r="GL934" s="1"/>
      <c r="GM934" s="1"/>
      <c r="GN934" s="1"/>
      <c r="GO934" s="1"/>
      <c r="GP934" s="1"/>
      <c r="GQ934" s="1"/>
      <c r="GR934" s="1"/>
      <c r="GS934" s="1"/>
      <c r="GT934" s="1"/>
      <c r="GU934" s="1"/>
      <c r="GV934" s="1"/>
      <c r="GW934" s="1"/>
      <c r="GX934" s="1"/>
      <c r="GY934" s="1"/>
      <c r="GZ934" s="1"/>
      <c r="HA934" s="1"/>
      <c r="HB934" s="1"/>
      <c r="HC934" s="1"/>
      <c r="HD934" s="1"/>
      <c r="HE934" s="1"/>
    </row>
    <row r="935" spans="1:213" s="75" customFormat="1" x14ac:dyDescent="0.25">
      <c r="A935" s="1"/>
      <c r="B935" s="76"/>
      <c r="C935" s="76"/>
      <c r="D935" s="77"/>
      <c r="F935" s="78"/>
      <c r="G935" s="79"/>
      <c r="H935" s="74"/>
      <c r="I935" s="68"/>
      <c r="J935" s="68"/>
      <c r="K935" s="68"/>
      <c r="L935" s="68"/>
      <c r="M935" s="68"/>
      <c r="N935" s="68"/>
      <c r="O935" s="68"/>
      <c r="P935" s="68"/>
      <c r="Q935" s="68"/>
      <c r="R935" s="68"/>
      <c r="S935" s="68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  <c r="BP935" s="1"/>
      <c r="BQ935" s="1"/>
      <c r="BR935" s="1"/>
      <c r="BS935" s="1"/>
      <c r="BT935" s="1"/>
      <c r="BU935" s="1"/>
      <c r="BV935" s="1"/>
      <c r="BW935" s="1"/>
      <c r="BX935" s="1"/>
      <c r="BY935" s="1"/>
      <c r="BZ935" s="1"/>
      <c r="CA935" s="1"/>
      <c r="CB935" s="1"/>
      <c r="CC935" s="1"/>
      <c r="CD935" s="1"/>
      <c r="CE935" s="1"/>
      <c r="CF935" s="1"/>
      <c r="CG935" s="1"/>
      <c r="CH935" s="1"/>
      <c r="CI935" s="1"/>
      <c r="CJ935" s="1"/>
      <c r="CK935" s="1"/>
      <c r="CL935" s="1"/>
      <c r="CM935" s="1"/>
      <c r="CN935" s="1"/>
      <c r="CO935" s="1"/>
      <c r="CP935" s="1"/>
      <c r="CQ935" s="1"/>
      <c r="CR935" s="1"/>
      <c r="CS935" s="1"/>
      <c r="CT935" s="1"/>
      <c r="CU935" s="1"/>
      <c r="CV935" s="1"/>
      <c r="CW935" s="1"/>
      <c r="CX935" s="1"/>
      <c r="CY935" s="1"/>
      <c r="CZ935" s="1"/>
      <c r="DA935" s="1"/>
      <c r="DB935" s="1"/>
      <c r="DC935" s="1"/>
      <c r="DD935" s="1"/>
      <c r="DE935" s="1"/>
      <c r="DF935" s="1"/>
      <c r="DG935" s="1"/>
      <c r="DH935" s="1"/>
      <c r="DI935" s="1"/>
      <c r="DJ935" s="1"/>
      <c r="DK935" s="1"/>
      <c r="DL935" s="1"/>
      <c r="DM935" s="1"/>
      <c r="DN935" s="1"/>
      <c r="DO935" s="1"/>
      <c r="DP935" s="1"/>
      <c r="DQ935" s="1"/>
      <c r="DR935" s="1"/>
      <c r="DS935" s="1"/>
      <c r="DT935" s="1"/>
      <c r="DU935" s="1"/>
      <c r="DV935" s="1"/>
      <c r="DW935" s="1"/>
      <c r="DX935" s="1"/>
      <c r="DY935" s="1"/>
      <c r="DZ935" s="1"/>
      <c r="EA935" s="1"/>
      <c r="EB935" s="1"/>
      <c r="EC935" s="1"/>
      <c r="ED935" s="1"/>
      <c r="EE935" s="1"/>
      <c r="EF935" s="1"/>
      <c r="EG935" s="1"/>
      <c r="EH935" s="1"/>
      <c r="EI935" s="1"/>
      <c r="EJ935" s="1"/>
      <c r="EK935" s="1"/>
      <c r="EL935" s="1"/>
      <c r="EM935" s="1"/>
      <c r="EN935" s="1"/>
      <c r="EO935" s="1"/>
      <c r="EP935" s="1"/>
      <c r="EQ935" s="1"/>
      <c r="ER935" s="1"/>
      <c r="ES935" s="1"/>
      <c r="ET935" s="1"/>
      <c r="EU935" s="1"/>
      <c r="EV935" s="1"/>
      <c r="EW935" s="1"/>
      <c r="EX935" s="1"/>
      <c r="EY935" s="1"/>
      <c r="EZ935" s="1"/>
      <c r="FA935" s="1"/>
      <c r="FB935" s="1"/>
      <c r="FC935" s="1"/>
      <c r="FD935" s="1"/>
      <c r="FE935" s="1"/>
      <c r="FF935" s="1"/>
      <c r="FG935" s="1"/>
      <c r="FH935" s="1"/>
      <c r="FI935" s="1"/>
      <c r="FJ935" s="1"/>
      <c r="FK935" s="1"/>
      <c r="FL935" s="1"/>
      <c r="FM935" s="1"/>
      <c r="FN935" s="1"/>
      <c r="FO935" s="1"/>
      <c r="FP935" s="1"/>
      <c r="FQ935" s="1"/>
      <c r="FR935" s="1"/>
      <c r="FS935" s="1"/>
      <c r="FT935" s="1"/>
      <c r="FU935" s="1"/>
      <c r="FV935" s="1"/>
      <c r="FW935" s="1"/>
      <c r="FX935" s="1"/>
      <c r="FY935" s="1"/>
      <c r="FZ935" s="1"/>
      <c r="GA935" s="1"/>
      <c r="GB935" s="1"/>
      <c r="GC935" s="1"/>
      <c r="GD935" s="1"/>
      <c r="GE935" s="1"/>
      <c r="GF935" s="1"/>
      <c r="GG935" s="1"/>
      <c r="GH935" s="1"/>
      <c r="GI935" s="1"/>
      <c r="GJ935" s="1"/>
      <c r="GK935" s="1"/>
      <c r="GL935" s="1"/>
      <c r="GM935" s="1"/>
      <c r="GN935" s="1"/>
      <c r="GO935" s="1"/>
      <c r="GP935" s="1"/>
      <c r="GQ935" s="1"/>
      <c r="GR935" s="1"/>
      <c r="GS935" s="1"/>
      <c r="GT935" s="1"/>
      <c r="GU935" s="1"/>
      <c r="GV935" s="1"/>
      <c r="GW935" s="1"/>
      <c r="GX935" s="1"/>
      <c r="GY935" s="1"/>
      <c r="GZ935" s="1"/>
      <c r="HA935" s="1"/>
      <c r="HB935" s="1"/>
      <c r="HC935" s="1"/>
      <c r="HD935" s="1"/>
      <c r="HE935" s="1"/>
    </row>
    <row r="936" spans="1:213" s="75" customFormat="1" x14ac:dyDescent="0.25">
      <c r="A936" s="1"/>
      <c r="B936" s="76"/>
      <c r="C936" s="76"/>
      <c r="D936" s="77"/>
      <c r="F936" s="78"/>
      <c r="G936" s="79"/>
      <c r="H936" s="74"/>
      <c r="I936" s="68"/>
      <c r="J936" s="68"/>
      <c r="K936" s="68"/>
      <c r="L936" s="68"/>
      <c r="M936" s="68"/>
      <c r="N936" s="68"/>
      <c r="O936" s="68"/>
      <c r="P936" s="68"/>
      <c r="Q936" s="68"/>
      <c r="R936" s="68"/>
      <c r="S936" s="68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  <c r="BP936" s="1"/>
      <c r="BQ936" s="1"/>
      <c r="BR936" s="1"/>
      <c r="BS936" s="1"/>
      <c r="BT936" s="1"/>
      <c r="BU936" s="1"/>
      <c r="BV936" s="1"/>
      <c r="BW936" s="1"/>
      <c r="BX936" s="1"/>
      <c r="BY936" s="1"/>
      <c r="BZ936" s="1"/>
      <c r="CA936" s="1"/>
      <c r="CB936" s="1"/>
      <c r="CC936" s="1"/>
      <c r="CD936" s="1"/>
      <c r="CE936" s="1"/>
      <c r="CF936" s="1"/>
      <c r="CG936" s="1"/>
      <c r="CH936" s="1"/>
      <c r="CI936" s="1"/>
      <c r="CJ936" s="1"/>
      <c r="CK936" s="1"/>
      <c r="CL936" s="1"/>
      <c r="CM936" s="1"/>
      <c r="CN936" s="1"/>
      <c r="CO936" s="1"/>
      <c r="CP936" s="1"/>
      <c r="CQ936" s="1"/>
      <c r="CR936" s="1"/>
      <c r="CS936" s="1"/>
      <c r="CT936" s="1"/>
      <c r="CU936" s="1"/>
      <c r="CV936" s="1"/>
      <c r="CW936" s="1"/>
      <c r="CX936" s="1"/>
      <c r="CY936" s="1"/>
      <c r="CZ936" s="1"/>
      <c r="DA936" s="1"/>
      <c r="DB936" s="1"/>
      <c r="DC936" s="1"/>
      <c r="DD936" s="1"/>
      <c r="DE936" s="1"/>
      <c r="DF936" s="1"/>
      <c r="DG936" s="1"/>
      <c r="DH936" s="1"/>
      <c r="DI936" s="1"/>
      <c r="DJ936" s="1"/>
      <c r="DK936" s="1"/>
      <c r="DL936" s="1"/>
      <c r="DM936" s="1"/>
      <c r="DN936" s="1"/>
      <c r="DO936" s="1"/>
      <c r="DP936" s="1"/>
      <c r="DQ936" s="1"/>
      <c r="DR936" s="1"/>
      <c r="DS936" s="1"/>
      <c r="DT936" s="1"/>
      <c r="DU936" s="1"/>
      <c r="DV936" s="1"/>
      <c r="DW936" s="1"/>
      <c r="DX936" s="1"/>
      <c r="DY936" s="1"/>
      <c r="DZ936" s="1"/>
      <c r="EA936" s="1"/>
      <c r="EB936" s="1"/>
      <c r="EC936" s="1"/>
      <c r="ED936" s="1"/>
      <c r="EE936" s="1"/>
      <c r="EF936" s="1"/>
      <c r="EG936" s="1"/>
      <c r="EH936" s="1"/>
      <c r="EI936" s="1"/>
      <c r="EJ936" s="1"/>
      <c r="EK936" s="1"/>
      <c r="EL936" s="1"/>
      <c r="EM936" s="1"/>
      <c r="EN936" s="1"/>
      <c r="EO936" s="1"/>
      <c r="EP936" s="1"/>
      <c r="EQ936" s="1"/>
      <c r="ER936" s="1"/>
      <c r="ES936" s="1"/>
      <c r="ET936" s="1"/>
      <c r="EU936" s="1"/>
      <c r="EV936" s="1"/>
      <c r="EW936" s="1"/>
      <c r="EX936" s="1"/>
      <c r="EY936" s="1"/>
      <c r="EZ936" s="1"/>
      <c r="FA936" s="1"/>
      <c r="FB936" s="1"/>
      <c r="FC936" s="1"/>
      <c r="FD936" s="1"/>
      <c r="FE936" s="1"/>
      <c r="FF936" s="1"/>
      <c r="FG936" s="1"/>
      <c r="FH936" s="1"/>
      <c r="FI936" s="1"/>
      <c r="FJ936" s="1"/>
      <c r="FK936" s="1"/>
      <c r="FL936" s="1"/>
      <c r="FM936" s="1"/>
      <c r="FN936" s="1"/>
      <c r="FO936" s="1"/>
      <c r="FP936" s="1"/>
      <c r="FQ936" s="1"/>
      <c r="FR936" s="1"/>
      <c r="FS936" s="1"/>
      <c r="FT936" s="1"/>
      <c r="FU936" s="1"/>
      <c r="FV936" s="1"/>
      <c r="FW936" s="1"/>
      <c r="FX936" s="1"/>
      <c r="FY936" s="1"/>
      <c r="FZ936" s="1"/>
      <c r="GA936" s="1"/>
      <c r="GB936" s="1"/>
      <c r="GC936" s="1"/>
      <c r="GD936" s="1"/>
      <c r="GE936" s="1"/>
      <c r="GF936" s="1"/>
      <c r="GG936" s="1"/>
      <c r="GH936" s="1"/>
      <c r="GI936" s="1"/>
      <c r="GJ936" s="1"/>
      <c r="GK936" s="1"/>
      <c r="GL936" s="1"/>
      <c r="GM936" s="1"/>
      <c r="GN936" s="1"/>
      <c r="GO936" s="1"/>
      <c r="GP936" s="1"/>
      <c r="GQ936" s="1"/>
      <c r="GR936" s="1"/>
      <c r="GS936" s="1"/>
      <c r="GT936" s="1"/>
      <c r="GU936" s="1"/>
      <c r="GV936" s="1"/>
      <c r="GW936" s="1"/>
      <c r="GX936" s="1"/>
      <c r="GY936" s="1"/>
      <c r="GZ936" s="1"/>
      <c r="HA936" s="1"/>
      <c r="HB936" s="1"/>
      <c r="HC936" s="1"/>
      <c r="HD936" s="1"/>
      <c r="HE936" s="1"/>
    </row>
    <row r="937" spans="1:213" s="75" customFormat="1" x14ac:dyDescent="0.25">
      <c r="A937" s="1"/>
      <c r="B937" s="76"/>
      <c r="C937" s="76"/>
      <c r="D937" s="77"/>
      <c r="F937" s="78"/>
      <c r="G937" s="79"/>
      <c r="H937" s="74"/>
      <c r="I937" s="68"/>
      <c r="J937" s="68"/>
      <c r="K937" s="68"/>
      <c r="L937" s="68"/>
      <c r="M937" s="68"/>
      <c r="N937" s="68"/>
      <c r="O937" s="68"/>
      <c r="P937" s="68"/>
      <c r="Q937" s="68"/>
      <c r="R937" s="68"/>
      <c r="S937" s="68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  <c r="BP937" s="1"/>
      <c r="BQ937" s="1"/>
      <c r="BR937" s="1"/>
      <c r="BS937" s="1"/>
      <c r="BT937" s="1"/>
      <c r="BU937" s="1"/>
      <c r="BV937" s="1"/>
      <c r="BW937" s="1"/>
      <c r="BX937" s="1"/>
      <c r="BY937" s="1"/>
      <c r="BZ937" s="1"/>
      <c r="CA937" s="1"/>
      <c r="CB937" s="1"/>
      <c r="CC937" s="1"/>
      <c r="CD937" s="1"/>
      <c r="CE937" s="1"/>
      <c r="CF937" s="1"/>
      <c r="CG937" s="1"/>
      <c r="CH937" s="1"/>
      <c r="CI937" s="1"/>
      <c r="CJ937" s="1"/>
      <c r="CK937" s="1"/>
      <c r="CL937" s="1"/>
      <c r="CM937" s="1"/>
      <c r="CN937" s="1"/>
      <c r="CO937" s="1"/>
      <c r="CP937" s="1"/>
      <c r="CQ937" s="1"/>
      <c r="CR937" s="1"/>
      <c r="CS937" s="1"/>
      <c r="CT937" s="1"/>
      <c r="CU937" s="1"/>
      <c r="CV937" s="1"/>
      <c r="CW937" s="1"/>
      <c r="CX937" s="1"/>
      <c r="CY937" s="1"/>
      <c r="CZ937" s="1"/>
      <c r="DA937" s="1"/>
      <c r="DB937" s="1"/>
      <c r="DC937" s="1"/>
      <c r="DD937" s="1"/>
      <c r="DE937" s="1"/>
      <c r="DF937" s="1"/>
      <c r="DG937" s="1"/>
      <c r="DH937" s="1"/>
      <c r="DI937" s="1"/>
      <c r="DJ937" s="1"/>
      <c r="DK937" s="1"/>
      <c r="DL937" s="1"/>
      <c r="DM937" s="1"/>
      <c r="DN937" s="1"/>
      <c r="DO937" s="1"/>
      <c r="DP937" s="1"/>
      <c r="DQ937" s="1"/>
      <c r="DR937" s="1"/>
      <c r="DS937" s="1"/>
      <c r="DT937" s="1"/>
      <c r="DU937" s="1"/>
      <c r="DV937" s="1"/>
      <c r="DW937" s="1"/>
      <c r="DX937" s="1"/>
      <c r="DY937" s="1"/>
      <c r="DZ937" s="1"/>
      <c r="EA937" s="1"/>
      <c r="EB937" s="1"/>
      <c r="EC937" s="1"/>
      <c r="ED937" s="1"/>
      <c r="EE937" s="1"/>
      <c r="EF937" s="1"/>
      <c r="EG937" s="1"/>
      <c r="EH937" s="1"/>
      <c r="EI937" s="1"/>
      <c r="EJ937" s="1"/>
      <c r="EK937" s="1"/>
      <c r="EL937" s="1"/>
      <c r="EM937" s="1"/>
      <c r="EN937" s="1"/>
      <c r="EO937" s="1"/>
      <c r="EP937" s="1"/>
      <c r="EQ937" s="1"/>
      <c r="ER937" s="1"/>
      <c r="ES937" s="1"/>
      <c r="ET937" s="1"/>
      <c r="EU937" s="1"/>
      <c r="EV937" s="1"/>
      <c r="EW937" s="1"/>
      <c r="EX937" s="1"/>
      <c r="EY937" s="1"/>
      <c r="EZ937" s="1"/>
      <c r="FA937" s="1"/>
      <c r="FB937" s="1"/>
      <c r="FC937" s="1"/>
      <c r="FD937" s="1"/>
      <c r="FE937" s="1"/>
      <c r="FF937" s="1"/>
      <c r="FG937" s="1"/>
      <c r="FH937" s="1"/>
      <c r="FI937" s="1"/>
      <c r="FJ937" s="1"/>
      <c r="FK937" s="1"/>
      <c r="FL937" s="1"/>
      <c r="FM937" s="1"/>
      <c r="FN937" s="1"/>
      <c r="FO937" s="1"/>
      <c r="FP937" s="1"/>
      <c r="FQ937" s="1"/>
      <c r="FR937" s="1"/>
      <c r="FS937" s="1"/>
      <c r="FT937" s="1"/>
      <c r="FU937" s="1"/>
      <c r="FV937" s="1"/>
      <c r="FW937" s="1"/>
      <c r="FX937" s="1"/>
      <c r="FY937" s="1"/>
      <c r="FZ937" s="1"/>
      <c r="GA937" s="1"/>
      <c r="GB937" s="1"/>
      <c r="GC937" s="1"/>
      <c r="GD937" s="1"/>
      <c r="GE937" s="1"/>
      <c r="GF937" s="1"/>
      <c r="GG937" s="1"/>
      <c r="GH937" s="1"/>
      <c r="GI937" s="1"/>
      <c r="GJ937" s="1"/>
      <c r="GK937" s="1"/>
      <c r="GL937" s="1"/>
      <c r="GM937" s="1"/>
      <c r="GN937" s="1"/>
      <c r="GO937" s="1"/>
      <c r="GP937" s="1"/>
      <c r="GQ937" s="1"/>
      <c r="GR937" s="1"/>
      <c r="GS937" s="1"/>
      <c r="GT937" s="1"/>
      <c r="GU937" s="1"/>
      <c r="GV937" s="1"/>
      <c r="GW937" s="1"/>
      <c r="GX937" s="1"/>
      <c r="GY937" s="1"/>
      <c r="GZ937" s="1"/>
      <c r="HA937" s="1"/>
      <c r="HB937" s="1"/>
      <c r="HC937" s="1"/>
      <c r="HD937" s="1"/>
      <c r="HE937" s="1"/>
    </row>
    <row r="938" spans="1:213" s="75" customFormat="1" x14ac:dyDescent="0.25">
      <c r="A938" s="1"/>
      <c r="B938" s="76"/>
      <c r="C938" s="76"/>
      <c r="D938" s="77"/>
      <c r="F938" s="78"/>
      <c r="G938" s="79"/>
      <c r="H938" s="74"/>
      <c r="I938" s="68"/>
      <c r="J938" s="68"/>
      <c r="K938" s="68"/>
      <c r="L938" s="68"/>
      <c r="M938" s="68"/>
      <c r="N938" s="68"/>
      <c r="O938" s="68"/>
      <c r="P938" s="68"/>
      <c r="Q938" s="68"/>
      <c r="R938" s="68"/>
      <c r="S938" s="68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  <c r="BP938" s="1"/>
      <c r="BQ938" s="1"/>
      <c r="BR938" s="1"/>
      <c r="BS938" s="1"/>
      <c r="BT938" s="1"/>
      <c r="BU938" s="1"/>
      <c r="BV938" s="1"/>
      <c r="BW938" s="1"/>
      <c r="BX938" s="1"/>
      <c r="BY938" s="1"/>
      <c r="BZ938" s="1"/>
      <c r="CA938" s="1"/>
      <c r="CB938" s="1"/>
      <c r="CC938" s="1"/>
      <c r="CD938" s="1"/>
      <c r="CE938" s="1"/>
      <c r="CF938" s="1"/>
      <c r="CG938" s="1"/>
      <c r="CH938" s="1"/>
      <c r="CI938" s="1"/>
      <c r="CJ938" s="1"/>
      <c r="CK938" s="1"/>
      <c r="CL938" s="1"/>
      <c r="CM938" s="1"/>
      <c r="CN938" s="1"/>
      <c r="CO938" s="1"/>
      <c r="CP938" s="1"/>
      <c r="CQ938" s="1"/>
      <c r="CR938" s="1"/>
      <c r="CS938" s="1"/>
      <c r="CT938" s="1"/>
      <c r="CU938" s="1"/>
      <c r="CV938" s="1"/>
      <c r="CW938" s="1"/>
      <c r="CX938" s="1"/>
      <c r="CY938" s="1"/>
      <c r="CZ938" s="1"/>
      <c r="DA938" s="1"/>
      <c r="DB938" s="1"/>
      <c r="DC938" s="1"/>
      <c r="DD938" s="1"/>
      <c r="DE938" s="1"/>
      <c r="DF938" s="1"/>
      <c r="DG938" s="1"/>
      <c r="DH938" s="1"/>
      <c r="DI938" s="1"/>
      <c r="DJ938" s="1"/>
      <c r="DK938" s="1"/>
      <c r="DL938" s="1"/>
      <c r="DM938" s="1"/>
      <c r="DN938" s="1"/>
      <c r="DO938" s="1"/>
      <c r="DP938" s="1"/>
      <c r="DQ938" s="1"/>
      <c r="DR938" s="1"/>
      <c r="DS938" s="1"/>
      <c r="DT938" s="1"/>
      <c r="DU938" s="1"/>
      <c r="DV938" s="1"/>
      <c r="DW938" s="1"/>
      <c r="DX938" s="1"/>
      <c r="DY938" s="1"/>
      <c r="DZ938" s="1"/>
      <c r="EA938" s="1"/>
      <c r="EB938" s="1"/>
      <c r="EC938" s="1"/>
      <c r="ED938" s="1"/>
      <c r="EE938" s="1"/>
      <c r="EF938" s="1"/>
      <c r="EG938" s="1"/>
      <c r="EH938" s="1"/>
      <c r="EI938" s="1"/>
      <c r="EJ938" s="1"/>
      <c r="EK938" s="1"/>
      <c r="EL938" s="1"/>
      <c r="EM938" s="1"/>
      <c r="EN938" s="1"/>
      <c r="EO938" s="1"/>
      <c r="EP938" s="1"/>
      <c r="EQ938" s="1"/>
      <c r="ER938" s="1"/>
      <c r="ES938" s="1"/>
      <c r="ET938" s="1"/>
      <c r="EU938" s="1"/>
      <c r="EV938" s="1"/>
      <c r="EW938" s="1"/>
      <c r="EX938" s="1"/>
      <c r="EY938" s="1"/>
      <c r="EZ938" s="1"/>
      <c r="FA938" s="1"/>
      <c r="FB938" s="1"/>
      <c r="FC938" s="1"/>
      <c r="FD938" s="1"/>
      <c r="FE938" s="1"/>
      <c r="FF938" s="1"/>
      <c r="FG938" s="1"/>
      <c r="FH938" s="1"/>
      <c r="FI938" s="1"/>
      <c r="FJ938" s="1"/>
      <c r="FK938" s="1"/>
      <c r="FL938" s="1"/>
      <c r="FM938" s="1"/>
      <c r="FN938" s="1"/>
      <c r="FO938" s="1"/>
      <c r="FP938" s="1"/>
      <c r="FQ938" s="1"/>
      <c r="FR938" s="1"/>
      <c r="FS938" s="1"/>
      <c r="FT938" s="1"/>
      <c r="FU938" s="1"/>
      <c r="FV938" s="1"/>
      <c r="FW938" s="1"/>
      <c r="FX938" s="1"/>
      <c r="FY938" s="1"/>
      <c r="FZ938" s="1"/>
      <c r="GA938" s="1"/>
      <c r="GB938" s="1"/>
      <c r="GC938" s="1"/>
      <c r="GD938" s="1"/>
      <c r="GE938" s="1"/>
      <c r="GF938" s="1"/>
      <c r="GG938" s="1"/>
      <c r="GH938" s="1"/>
      <c r="GI938" s="1"/>
      <c r="GJ938" s="1"/>
      <c r="GK938" s="1"/>
      <c r="GL938" s="1"/>
      <c r="GM938" s="1"/>
      <c r="GN938" s="1"/>
      <c r="GO938" s="1"/>
      <c r="GP938" s="1"/>
      <c r="GQ938" s="1"/>
      <c r="GR938" s="1"/>
      <c r="GS938" s="1"/>
      <c r="GT938" s="1"/>
      <c r="GU938" s="1"/>
      <c r="GV938" s="1"/>
      <c r="GW938" s="1"/>
      <c r="GX938" s="1"/>
      <c r="GY938" s="1"/>
      <c r="GZ938" s="1"/>
      <c r="HA938" s="1"/>
      <c r="HB938" s="1"/>
      <c r="HC938" s="1"/>
      <c r="HD938" s="1"/>
      <c r="HE938" s="1"/>
    </row>
    <row r="939" spans="1:213" s="75" customFormat="1" x14ac:dyDescent="0.25">
      <c r="A939" s="1"/>
      <c r="B939" s="76"/>
      <c r="C939" s="76"/>
      <c r="D939" s="77"/>
      <c r="F939" s="78"/>
      <c r="G939" s="79"/>
      <c r="H939" s="74"/>
      <c r="I939" s="68"/>
      <c r="J939" s="68"/>
      <c r="K939" s="68"/>
      <c r="L939" s="68"/>
      <c r="M939" s="68"/>
      <c r="N939" s="68"/>
      <c r="O939" s="68"/>
      <c r="P939" s="68"/>
      <c r="Q939" s="68"/>
      <c r="R939" s="68"/>
      <c r="S939" s="68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  <c r="BP939" s="1"/>
      <c r="BQ939" s="1"/>
      <c r="BR939" s="1"/>
      <c r="BS939" s="1"/>
      <c r="BT939" s="1"/>
      <c r="BU939" s="1"/>
      <c r="BV939" s="1"/>
      <c r="BW939" s="1"/>
      <c r="BX939" s="1"/>
      <c r="BY939" s="1"/>
      <c r="BZ939" s="1"/>
      <c r="CA939" s="1"/>
      <c r="CB939" s="1"/>
      <c r="CC939" s="1"/>
      <c r="CD939" s="1"/>
      <c r="CE939" s="1"/>
      <c r="CF939" s="1"/>
      <c r="CG939" s="1"/>
      <c r="CH939" s="1"/>
      <c r="CI939" s="1"/>
      <c r="CJ939" s="1"/>
      <c r="CK939" s="1"/>
      <c r="CL939" s="1"/>
      <c r="CM939" s="1"/>
      <c r="CN939" s="1"/>
      <c r="CO939" s="1"/>
      <c r="CP939" s="1"/>
      <c r="CQ939" s="1"/>
      <c r="CR939" s="1"/>
      <c r="CS939" s="1"/>
      <c r="CT939" s="1"/>
      <c r="CU939" s="1"/>
      <c r="CV939" s="1"/>
      <c r="CW939" s="1"/>
      <c r="CX939" s="1"/>
      <c r="CY939" s="1"/>
      <c r="CZ939" s="1"/>
      <c r="DA939" s="1"/>
      <c r="DB939" s="1"/>
      <c r="DC939" s="1"/>
      <c r="DD939" s="1"/>
      <c r="DE939" s="1"/>
      <c r="DF939" s="1"/>
      <c r="DG939" s="1"/>
      <c r="DH939" s="1"/>
      <c r="DI939" s="1"/>
      <c r="DJ939" s="1"/>
      <c r="DK939" s="1"/>
      <c r="DL939" s="1"/>
      <c r="DM939" s="1"/>
      <c r="DN939" s="1"/>
      <c r="DO939" s="1"/>
      <c r="DP939" s="1"/>
      <c r="DQ939" s="1"/>
      <c r="DR939" s="1"/>
      <c r="DS939" s="1"/>
      <c r="DT939" s="1"/>
      <c r="DU939" s="1"/>
      <c r="DV939" s="1"/>
      <c r="DW939" s="1"/>
      <c r="DX939" s="1"/>
      <c r="DY939" s="1"/>
      <c r="DZ939" s="1"/>
      <c r="EA939" s="1"/>
      <c r="EB939" s="1"/>
      <c r="EC939" s="1"/>
      <c r="ED939" s="1"/>
      <c r="EE939" s="1"/>
      <c r="EF939" s="1"/>
      <c r="EG939" s="1"/>
      <c r="EH939" s="1"/>
      <c r="EI939" s="1"/>
      <c r="EJ939" s="1"/>
      <c r="EK939" s="1"/>
      <c r="EL939" s="1"/>
      <c r="EM939" s="1"/>
      <c r="EN939" s="1"/>
      <c r="EO939" s="1"/>
      <c r="EP939" s="1"/>
      <c r="EQ939" s="1"/>
      <c r="ER939" s="1"/>
      <c r="ES939" s="1"/>
      <c r="ET939" s="1"/>
      <c r="EU939" s="1"/>
      <c r="EV939" s="1"/>
      <c r="EW939" s="1"/>
      <c r="EX939" s="1"/>
      <c r="EY939" s="1"/>
      <c r="EZ939" s="1"/>
      <c r="FA939" s="1"/>
      <c r="FB939" s="1"/>
      <c r="FC939" s="1"/>
      <c r="FD939" s="1"/>
      <c r="FE939" s="1"/>
      <c r="FF939" s="1"/>
      <c r="FG939" s="1"/>
      <c r="FH939" s="1"/>
      <c r="FI939" s="1"/>
      <c r="FJ939" s="1"/>
      <c r="FK939" s="1"/>
      <c r="FL939" s="1"/>
      <c r="FM939" s="1"/>
      <c r="FN939" s="1"/>
      <c r="FO939" s="1"/>
      <c r="FP939" s="1"/>
      <c r="FQ939" s="1"/>
      <c r="FR939" s="1"/>
      <c r="FS939" s="1"/>
      <c r="FT939" s="1"/>
      <c r="FU939" s="1"/>
      <c r="FV939" s="1"/>
      <c r="FW939" s="1"/>
      <c r="FX939" s="1"/>
      <c r="FY939" s="1"/>
      <c r="FZ939" s="1"/>
      <c r="GA939" s="1"/>
      <c r="GB939" s="1"/>
      <c r="GC939" s="1"/>
      <c r="GD939" s="1"/>
      <c r="GE939" s="1"/>
      <c r="GF939" s="1"/>
      <c r="GG939" s="1"/>
      <c r="GH939" s="1"/>
      <c r="GI939" s="1"/>
      <c r="GJ939" s="1"/>
      <c r="GK939" s="1"/>
      <c r="GL939" s="1"/>
      <c r="GM939" s="1"/>
      <c r="GN939" s="1"/>
      <c r="GO939" s="1"/>
      <c r="GP939" s="1"/>
      <c r="GQ939" s="1"/>
      <c r="GR939" s="1"/>
      <c r="GS939" s="1"/>
      <c r="GT939" s="1"/>
      <c r="GU939" s="1"/>
      <c r="GV939" s="1"/>
      <c r="GW939" s="1"/>
      <c r="GX939" s="1"/>
      <c r="GY939" s="1"/>
      <c r="GZ939" s="1"/>
      <c r="HA939" s="1"/>
      <c r="HB939" s="1"/>
      <c r="HC939" s="1"/>
      <c r="HD939" s="1"/>
      <c r="HE939" s="1"/>
    </row>
    <row r="940" spans="1:213" s="75" customFormat="1" x14ac:dyDescent="0.25">
      <c r="A940" s="1"/>
      <c r="B940" s="76"/>
      <c r="C940" s="76"/>
      <c r="D940" s="77"/>
      <c r="F940" s="78"/>
      <c r="G940" s="79"/>
      <c r="H940" s="74"/>
      <c r="I940" s="68"/>
      <c r="J940" s="68"/>
      <c r="K940" s="68"/>
      <c r="L940" s="68"/>
      <c r="M940" s="68"/>
      <c r="N940" s="68"/>
      <c r="O940" s="68"/>
      <c r="P940" s="68"/>
      <c r="Q940" s="68"/>
      <c r="R940" s="68"/>
      <c r="S940" s="68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  <c r="BP940" s="1"/>
      <c r="BQ940" s="1"/>
      <c r="BR940" s="1"/>
      <c r="BS940" s="1"/>
      <c r="BT940" s="1"/>
      <c r="BU940" s="1"/>
      <c r="BV940" s="1"/>
      <c r="BW940" s="1"/>
      <c r="BX940" s="1"/>
      <c r="BY940" s="1"/>
      <c r="BZ940" s="1"/>
      <c r="CA940" s="1"/>
      <c r="CB940" s="1"/>
      <c r="CC940" s="1"/>
      <c r="CD940" s="1"/>
      <c r="CE940" s="1"/>
      <c r="CF940" s="1"/>
      <c r="CG940" s="1"/>
      <c r="CH940" s="1"/>
      <c r="CI940" s="1"/>
      <c r="CJ940" s="1"/>
      <c r="CK940" s="1"/>
      <c r="CL940" s="1"/>
      <c r="CM940" s="1"/>
      <c r="CN940" s="1"/>
      <c r="CO940" s="1"/>
      <c r="CP940" s="1"/>
      <c r="CQ940" s="1"/>
      <c r="CR940" s="1"/>
      <c r="CS940" s="1"/>
      <c r="CT940" s="1"/>
      <c r="CU940" s="1"/>
      <c r="CV940" s="1"/>
      <c r="CW940" s="1"/>
      <c r="CX940" s="1"/>
      <c r="CY940" s="1"/>
      <c r="CZ940" s="1"/>
      <c r="DA940" s="1"/>
      <c r="DB940" s="1"/>
      <c r="DC940" s="1"/>
      <c r="DD940" s="1"/>
      <c r="DE940" s="1"/>
      <c r="DF940" s="1"/>
      <c r="DG940" s="1"/>
      <c r="DH940" s="1"/>
      <c r="DI940" s="1"/>
      <c r="DJ940" s="1"/>
      <c r="DK940" s="1"/>
      <c r="DL940" s="1"/>
      <c r="DM940" s="1"/>
      <c r="DN940" s="1"/>
      <c r="DO940" s="1"/>
      <c r="DP940" s="1"/>
      <c r="DQ940" s="1"/>
      <c r="DR940" s="1"/>
      <c r="DS940" s="1"/>
      <c r="DT940" s="1"/>
      <c r="DU940" s="1"/>
      <c r="DV940" s="1"/>
      <c r="DW940" s="1"/>
      <c r="DX940" s="1"/>
      <c r="DY940" s="1"/>
      <c r="DZ940" s="1"/>
      <c r="EA940" s="1"/>
      <c r="EB940" s="1"/>
      <c r="EC940" s="1"/>
      <c r="ED940" s="1"/>
      <c r="EE940" s="1"/>
      <c r="EF940" s="1"/>
      <c r="EG940" s="1"/>
      <c r="EH940" s="1"/>
      <c r="EI940" s="1"/>
      <c r="EJ940" s="1"/>
      <c r="EK940" s="1"/>
      <c r="EL940" s="1"/>
      <c r="EM940" s="1"/>
      <c r="EN940" s="1"/>
      <c r="EO940" s="1"/>
      <c r="EP940" s="1"/>
      <c r="EQ940" s="1"/>
      <c r="ER940" s="1"/>
      <c r="ES940" s="1"/>
      <c r="ET940" s="1"/>
      <c r="EU940" s="1"/>
      <c r="EV940" s="1"/>
      <c r="EW940" s="1"/>
      <c r="EX940" s="1"/>
      <c r="EY940" s="1"/>
      <c r="EZ940" s="1"/>
      <c r="FA940" s="1"/>
      <c r="FB940" s="1"/>
      <c r="FC940" s="1"/>
      <c r="FD940" s="1"/>
      <c r="FE940" s="1"/>
      <c r="FF940" s="1"/>
      <c r="FG940" s="1"/>
      <c r="FH940" s="1"/>
      <c r="FI940" s="1"/>
      <c r="FJ940" s="1"/>
      <c r="FK940" s="1"/>
      <c r="FL940" s="1"/>
      <c r="FM940" s="1"/>
      <c r="FN940" s="1"/>
      <c r="FO940" s="1"/>
      <c r="FP940" s="1"/>
      <c r="FQ940" s="1"/>
      <c r="FR940" s="1"/>
      <c r="FS940" s="1"/>
      <c r="FT940" s="1"/>
      <c r="FU940" s="1"/>
      <c r="FV940" s="1"/>
      <c r="FW940" s="1"/>
      <c r="FX940" s="1"/>
      <c r="FY940" s="1"/>
      <c r="FZ940" s="1"/>
      <c r="GA940" s="1"/>
      <c r="GB940" s="1"/>
      <c r="GC940" s="1"/>
      <c r="GD940" s="1"/>
      <c r="GE940" s="1"/>
      <c r="GF940" s="1"/>
      <c r="GG940" s="1"/>
      <c r="GH940" s="1"/>
      <c r="GI940" s="1"/>
      <c r="GJ940" s="1"/>
      <c r="GK940" s="1"/>
      <c r="GL940" s="1"/>
      <c r="GM940" s="1"/>
      <c r="GN940" s="1"/>
      <c r="GO940" s="1"/>
      <c r="GP940" s="1"/>
      <c r="GQ940" s="1"/>
      <c r="GR940" s="1"/>
      <c r="GS940" s="1"/>
      <c r="GT940" s="1"/>
      <c r="GU940" s="1"/>
      <c r="GV940" s="1"/>
      <c r="GW940" s="1"/>
      <c r="GX940" s="1"/>
      <c r="GY940" s="1"/>
      <c r="GZ940" s="1"/>
      <c r="HA940" s="1"/>
      <c r="HB940" s="1"/>
      <c r="HC940" s="1"/>
      <c r="HD940" s="1"/>
      <c r="HE940" s="1"/>
    </row>
    <row r="941" spans="1:213" s="75" customFormat="1" x14ac:dyDescent="0.25">
      <c r="A941" s="1"/>
      <c r="B941" s="76"/>
      <c r="C941" s="76"/>
      <c r="D941" s="77"/>
      <c r="F941" s="78"/>
      <c r="G941" s="79"/>
      <c r="H941" s="74"/>
      <c r="I941" s="68"/>
      <c r="J941" s="68"/>
      <c r="K941" s="68"/>
      <c r="L941" s="68"/>
      <c r="M941" s="68"/>
      <c r="N941" s="68"/>
      <c r="O941" s="68"/>
      <c r="P941" s="68"/>
      <c r="Q941" s="68"/>
      <c r="R941" s="68"/>
      <c r="S941" s="68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  <c r="BP941" s="1"/>
      <c r="BQ941" s="1"/>
      <c r="BR941" s="1"/>
      <c r="BS941" s="1"/>
      <c r="BT941" s="1"/>
      <c r="BU941" s="1"/>
      <c r="BV941" s="1"/>
      <c r="BW941" s="1"/>
      <c r="BX941" s="1"/>
      <c r="BY941" s="1"/>
      <c r="BZ941" s="1"/>
      <c r="CA941" s="1"/>
      <c r="CB941" s="1"/>
      <c r="CC941" s="1"/>
      <c r="CD941" s="1"/>
      <c r="CE941" s="1"/>
      <c r="CF941" s="1"/>
      <c r="CG941" s="1"/>
      <c r="CH941" s="1"/>
      <c r="CI941" s="1"/>
      <c r="CJ941" s="1"/>
      <c r="CK941" s="1"/>
      <c r="CL941" s="1"/>
      <c r="CM941" s="1"/>
      <c r="CN941" s="1"/>
      <c r="CO941" s="1"/>
      <c r="CP941" s="1"/>
      <c r="CQ941" s="1"/>
      <c r="CR941" s="1"/>
      <c r="CS941" s="1"/>
      <c r="CT941" s="1"/>
      <c r="CU941" s="1"/>
      <c r="CV941" s="1"/>
      <c r="CW941" s="1"/>
      <c r="CX941" s="1"/>
      <c r="CY941" s="1"/>
      <c r="CZ941" s="1"/>
      <c r="DA941" s="1"/>
      <c r="DB941" s="1"/>
      <c r="DC941" s="1"/>
      <c r="DD941" s="1"/>
      <c r="DE941" s="1"/>
      <c r="DF941" s="1"/>
      <c r="DG941" s="1"/>
      <c r="DH941" s="1"/>
      <c r="DI941" s="1"/>
      <c r="DJ941" s="1"/>
      <c r="DK941" s="1"/>
      <c r="DL941" s="1"/>
      <c r="DM941" s="1"/>
      <c r="DN941" s="1"/>
      <c r="DO941" s="1"/>
      <c r="DP941" s="1"/>
      <c r="DQ941" s="1"/>
      <c r="DR941" s="1"/>
      <c r="DS941" s="1"/>
      <c r="DT941" s="1"/>
      <c r="DU941" s="1"/>
      <c r="DV941" s="1"/>
      <c r="DW941" s="1"/>
      <c r="DX941" s="1"/>
      <c r="DY941" s="1"/>
      <c r="DZ941" s="1"/>
      <c r="EA941" s="1"/>
      <c r="EB941" s="1"/>
      <c r="EC941" s="1"/>
      <c r="ED941" s="1"/>
      <c r="EE941" s="1"/>
      <c r="EF941" s="1"/>
      <c r="EG941" s="1"/>
      <c r="EH941" s="1"/>
      <c r="EI941" s="1"/>
      <c r="EJ941" s="1"/>
      <c r="EK941" s="1"/>
      <c r="EL941" s="1"/>
      <c r="EM941" s="1"/>
      <c r="EN941" s="1"/>
      <c r="EO941" s="1"/>
      <c r="EP941" s="1"/>
      <c r="EQ941" s="1"/>
      <c r="ER941" s="1"/>
      <c r="ES941" s="1"/>
      <c r="ET941" s="1"/>
      <c r="EU941" s="1"/>
      <c r="EV941" s="1"/>
      <c r="EW941" s="1"/>
      <c r="EX941" s="1"/>
      <c r="EY941" s="1"/>
      <c r="EZ941" s="1"/>
      <c r="FA941" s="1"/>
      <c r="FB941" s="1"/>
      <c r="FC941" s="1"/>
      <c r="FD941" s="1"/>
      <c r="FE941" s="1"/>
      <c r="FF941" s="1"/>
      <c r="FG941" s="1"/>
      <c r="FH941" s="1"/>
      <c r="FI941" s="1"/>
      <c r="FJ941" s="1"/>
      <c r="FK941" s="1"/>
      <c r="FL941" s="1"/>
      <c r="FM941" s="1"/>
      <c r="FN941" s="1"/>
      <c r="FO941" s="1"/>
      <c r="FP941" s="1"/>
      <c r="FQ941" s="1"/>
      <c r="FR941" s="1"/>
      <c r="FS941" s="1"/>
      <c r="FT941" s="1"/>
      <c r="FU941" s="1"/>
      <c r="FV941" s="1"/>
      <c r="FW941" s="1"/>
      <c r="FX941" s="1"/>
      <c r="FY941" s="1"/>
      <c r="FZ941" s="1"/>
      <c r="GA941" s="1"/>
      <c r="GB941" s="1"/>
      <c r="GC941" s="1"/>
      <c r="GD941" s="1"/>
      <c r="GE941" s="1"/>
      <c r="GF941" s="1"/>
      <c r="GG941" s="1"/>
      <c r="GH941" s="1"/>
      <c r="GI941" s="1"/>
      <c r="GJ941" s="1"/>
      <c r="GK941" s="1"/>
      <c r="GL941" s="1"/>
      <c r="GM941" s="1"/>
      <c r="GN941" s="1"/>
      <c r="GO941" s="1"/>
      <c r="GP941" s="1"/>
      <c r="GQ941" s="1"/>
      <c r="GR941" s="1"/>
      <c r="GS941" s="1"/>
      <c r="GT941" s="1"/>
      <c r="GU941" s="1"/>
      <c r="GV941" s="1"/>
      <c r="GW941" s="1"/>
      <c r="GX941" s="1"/>
      <c r="GY941" s="1"/>
      <c r="GZ941" s="1"/>
      <c r="HA941" s="1"/>
      <c r="HB941" s="1"/>
      <c r="HC941" s="1"/>
      <c r="HD941" s="1"/>
      <c r="HE941" s="1"/>
    </row>
    <row r="942" spans="1:213" s="75" customFormat="1" x14ac:dyDescent="0.25">
      <c r="A942" s="1"/>
      <c r="B942" s="76"/>
      <c r="C942" s="76"/>
      <c r="D942" s="77"/>
      <c r="F942" s="78"/>
      <c r="G942" s="79"/>
      <c r="H942" s="74"/>
      <c r="I942" s="68"/>
      <c r="J942" s="68"/>
      <c r="K942" s="68"/>
      <c r="L942" s="68"/>
      <c r="M942" s="68"/>
      <c r="N942" s="68"/>
      <c r="O942" s="68"/>
      <c r="P942" s="68"/>
      <c r="Q942" s="68"/>
      <c r="R942" s="68"/>
      <c r="S942" s="68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  <c r="BP942" s="1"/>
      <c r="BQ942" s="1"/>
      <c r="BR942" s="1"/>
      <c r="BS942" s="1"/>
      <c r="BT942" s="1"/>
      <c r="BU942" s="1"/>
      <c r="BV942" s="1"/>
      <c r="BW942" s="1"/>
      <c r="BX942" s="1"/>
      <c r="BY942" s="1"/>
      <c r="BZ942" s="1"/>
      <c r="CA942" s="1"/>
      <c r="CB942" s="1"/>
      <c r="CC942" s="1"/>
      <c r="CD942" s="1"/>
      <c r="CE942" s="1"/>
      <c r="CF942" s="1"/>
      <c r="CG942" s="1"/>
      <c r="CH942" s="1"/>
      <c r="CI942" s="1"/>
      <c r="CJ942" s="1"/>
      <c r="CK942" s="1"/>
      <c r="CL942" s="1"/>
      <c r="CM942" s="1"/>
      <c r="CN942" s="1"/>
      <c r="CO942" s="1"/>
      <c r="CP942" s="1"/>
      <c r="CQ942" s="1"/>
      <c r="CR942" s="1"/>
      <c r="CS942" s="1"/>
      <c r="CT942" s="1"/>
      <c r="CU942" s="1"/>
      <c r="CV942" s="1"/>
      <c r="CW942" s="1"/>
      <c r="CX942" s="1"/>
      <c r="CY942" s="1"/>
      <c r="CZ942" s="1"/>
      <c r="DA942" s="1"/>
      <c r="DB942" s="1"/>
      <c r="DC942" s="1"/>
      <c r="DD942" s="1"/>
      <c r="DE942" s="1"/>
      <c r="DF942" s="1"/>
      <c r="DG942" s="1"/>
      <c r="DH942" s="1"/>
      <c r="DI942" s="1"/>
      <c r="DJ942" s="1"/>
      <c r="DK942" s="1"/>
      <c r="DL942" s="1"/>
      <c r="DM942" s="1"/>
      <c r="DN942" s="1"/>
      <c r="DO942" s="1"/>
      <c r="DP942" s="1"/>
      <c r="DQ942" s="1"/>
      <c r="DR942" s="1"/>
      <c r="DS942" s="1"/>
      <c r="DT942" s="1"/>
      <c r="DU942" s="1"/>
      <c r="DV942" s="1"/>
      <c r="DW942" s="1"/>
      <c r="DX942" s="1"/>
      <c r="DY942" s="1"/>
      <c r="DZ942" s="1"/>
      <c r="EA942" s="1"/>
      <c r="EB942" s="1"/>
      <c r="EC942" s="1"/>
      <c r="ED942" s="1"/>
      <c r="EE942" s="1"/>
      <c r="EF942" s="1"/>
      <c r="EG942" s="1"/>
      <c r="EH942" s="1"/>
      <c r="EI942" s="1"/>
      <c r="EJ942" s="1"/>
      <c r="EK942" s="1"/>
      <c r="EL942" s="1"/>
      <c r="EM942" s="1"/>
      <c r="EN942" s="1"/>
      <c r="EO942" s="1"/>
      <c r="EP942" s="1"/>
      <c r="EQ942" s="1"/>
      <c r="ER942" s="1"/>
      <c r="ES942" s="1"/>
      <c r="ET942" s="1"/>
      <c r="EU942" s="1"/>
      <c r="EV942" s="1"/>
      <c r="EW942" s="1"/>
      <c r="EX942" s="1"/>
      <c r="EY942" s="1"/>
      <c r="EZ942" s="1"/>
      <c r="FA942" s="1"/>
      <c r="FB942" s="1"/>
      <c r="FC942" s="1"/>
      <c r="FD942" s="1"/>
      <c r="FE942" s="1"/>
      <c r="FF942" s="1"/>
      <c r="FG942" s="1"/>
      <c r="FH942" s="1"/>
      <c r="FI942" s="1"/>
      <c r="FJ942" s="1"/>
      <c r="FK942" s="1"/>
      <c r="FL942" s="1"/>
      <c r="FM942" s="1"/>
      <c r="FN942" s="1"/>
      <c r="FO942" s="1"/>
      <c r="FP942" s="1"/>
      <c r="FQ942" s="1"/>
      <c r="FR942" s="1"/>
      <c r="FS942" s="1"/>
      <c r="FT942" s="1"/>
      <c r="FU942" s="1"/>
      <c r="FV942" s="1"/>
      <c r="FW942" s="1"/>
      <c r="FX942" s="1"/>
      <c r="FY942" s="1"/>
      <c r="FZ942" s="1"/>
      <c r="GA942" s="1"/>
      <c r="GB942" s="1"/>
      <c r="GC942" s="1"/>
      <c r="GD942" s="1"/>
      <c r="GE942" s="1"/>
      <c r="GF942" s="1"/>
      <c r="GG942" s="1"/>
      <c r="GH942" s="1"/>
      <c r="GI942" s="1"/>
      <c r="GJ942" s="1"/>
      <c r="GK942" s="1"/>
      <c r="GL942" s="1"/>
      <c r="GM942" s="1"/>
      <c r="GN942" s="1"/>
      <c r="GO942" s="1"/>
      <c r="GP942" s="1"/>
      <c r="GQ942" s="1"/>
      <c r="GR942" s="1"/>
      <c r="GS942" s="1"/>
      <c r="GT942" s="1"/>
      <c r="GU942" s="1"/>
      <c r="GV942" s="1"/>
      <c r="GW942" s="1"/>
      <c r="GX942" s="1"/>
      <c r="GY942" s="1"/>
      <c r="GZ942" s="1"/>
      <c r="HA942" s="1"/>
      <c r="HB942" s="1"/>
      <c r="HC942" s="1"/>
      <c r="HD942" s="1"/>
      <c r="HE942" s="1"/>
    </row>
    <row r="943" spans="1:213" s="75" customFormat="1" x14ac:dyDescent="0.25">
      <c r="A943" s="1"/>
      <c r="B943" s="76"/>
      <c r="C943" s="76"/>
      <c r="D943" s="77"/>
      <c r="F943" s="78"/>
      <c r="G943" s="79"/>
      <c r="H943" s="74"/>
      <c r="I943" s="68"/>
      <c r="J943" s="68"/>
      <c r="K943" s="68"/>
      <c r="L943" s="68"/>
      <c r="M943" s="68"/>
      <c r="N943" s="68"/>
      <c r="O943" s="68"/>
      <c r="P943" s="68"/>
      <c r="Q943" s="68"/>
      <c r="R943" s="68"/>
      <c r="S943" s="68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  <c r="BP943" s="1"/>
      <c r="BQ943" s="1"/>
      <c r="BR943" s="1"/>
      <c r="BS943" s="1"/>
      <c r="BT943" s="1"/>
      <c r="BU943" s="1"/>
      <c r="BV943" s="1"/>
      <c r="BW943" s="1"/>
      <c r="BX943" s="1"/>
      <c r="BY943" s="1"/>
      <c r="BZ943" s="1"/>
      <c r="CA943" s="1"/>
      <c r="CB943" s="1"/>
      <c r="CC943" s="1"/>
      <c r="CD943" s="1"/>
      <c r="CE943" s="1"/>
      <c r="CF943" s="1"/>
      <c r="CG943" s="1"/>
      <c r="CH943" s="1"/>
      <c r="CI943" s="1"/>
      <c r="CJ943" s="1"/>
      <c r="CK943" s="1"/>
      <c r="CL943" s="1"/>
      <c r="CM943" s="1"/>
      <c r="CN943" s="1"/>
      <c r="CO943" s="1"/>
      <c r="CP943" s="1"/>
      <c r="CQ943" s="1"/>
      <c r="CR943" s="1"/>
      <c r="CS943" s="1"/>
      <c r="CT943" s="1"/>
      <c r="CU943" s="1"/>
      <c r="CV943" s="1"/>
      <c r="CW943" s="1"/>
      <c r="CX943" s="1"/>
      <c r="CY943" s="1"/>
      <c r="CZ943" s="1"/>
      <c r="DA943" s="1"/>
      <c r="DB943" s="1"/>
      <c r="DC943" s="1"/>
      <c r="DD943" s="1"/>
      <c r="DE943" s="1"/>
      <c r="DF943" s="1"/>
      <c r="DG943" s="1"/>
      <c r="DH943" s="1"/>
      <c r="DI943" s="1"/>
      <c r="DJ943" s="1"/>
      <c r="DK943" s="1"/>
      <c r="DL943" s="1"/>
      <c r="DM943" s="1"/>
      <c r="DN943" s="1"/>
      <c r="DO943" s="1"/>
      <c r="DP943" s="1"/>
      <c r="DQ943" s="1"/>
      <c r="DR943" s="1"/>
      <c r="DS943" s="1"/>
      <c r="DT943" s="1"/>
      <c r="DU943" s="1"/>
      <c r="DV943" s="1"/>
      <c r="DW943" s="1"/>
      <c r="DX943" s="1"/>
      <c r="DY943" s="1"/>
      <c r="DZ943" s="1"/>
      <c r="EA943" s="1"/>
      <c r="EB943" s="1"/>
      <c r="EC943" s="1"/>
      <c r="ED943" s="1"/>
      <c r="EE943" s="1"/>
      <c r="EF943" s="1"/>
      <c r="EG943" s="1"/>
      <c r="EH943" s="1"/>
      <c r="EI943" s="1"/>
      <c r="EJ943" s="1"/>
      <c r="EK943" s="1"/>
      <c r="EL943" s="1"/>
      <c r="EM943" s="1"/>
      <c r="EN943" s="1"/>
      <c r="EO943" s="1"/>
      <c r="EP943" s="1"/>
      <c r="EQ943" s="1"/>
      <c r="ER943" s="1"/>
      <c r="ES943" s="1"/>
      <c r="ET943" s="1"/>
      <c r="EU943" s="1"/>
      <c r="EV943" s="1"/>
      <c r="EW943" s="1"/>
      <c r="EX943" s="1"/>
      <c r="EY943" s="1"/>
      <c r="EZ943" s="1"/>
      <c r="FA943" s="1"/>
      <c r="FB943" s="1"/>
      <c r="FC943" s="1"/>
      <c r="FD943" s="1"/>
      <c r="FE943" s="1"/>
      <c r="FF943" s="1"/>
      <c r="FG943" s="1"/>
      <c r="FH943" s="1"/>
      <c r="FI943" s="1"/>
      <c r="FJ943" s="1"/>
      <c r="FK943" s="1"/>
      <c r="FL943" s="1"/>
      <c r="FM943" s="1"/>
      <c r="FN943" s="1"/>
      <c r="FO943" s="1"/>
      <c r="FP943" s="1"/>
      <c r="FQ943" s="1"/>
      <c r="FR943" s="1"/>
      <c r="FS943" s="1"/>
      <c r="FT943" s="1"/>
      <c r="FU943" s="1"/>
      <c r="FV943" s="1"/>
      <c r="FW943" s="1"/>
      <c r="FX943" s="1"/>
      <c r="FY943" s="1"/>
      <c r="FZ943" s="1"/>
      <c r="GA943" s="1"/>
      <c r="GB943" s="1"/>
      <c r="GC943" s="1"/>
      <c r="GD943" s="1"/>
      <c r="GE943" s="1"/>
      <c r="GF943" s="1"/>
      <c r="GG943" s="1"/>
      <c r="GH943" s="1"/>
      <c r="GI943" s="1"/>
      <c r="GJ943" s="1"/>
      <c r="GK943" s="1"/>
      <c r="GL943" s="1"/>
      <c r="GM943" s="1"/>
      <c r="GN943" s="1"/>
      <c r="GO943" s="1"/>
      <c r="GP943" s="1"/>
      <c r="GQ943" s="1"/>
      <c r="GR943" s="1"/>
      <c r="GS943" s="1"/>
      <c r="GT943" s="1"/>
      <c r="GU943" s="1"/>
      <c r="GV943" s="1"/>
      <c r="GW943" s="1"/>
      <c r="GX943" s="1"/>
      <c r="GY943" s="1"/>
      <c r="GZ943" s="1"/>
      <c r="HA943" s="1"/>
      <c r="HB943" s="1"/>
      <c r="HC943" s="1"/>
      <c r="HD943" s="1"/>
      <c r="HE943" s="1"/>
    </row>
    <row r="944" spans="1:213" s="75" customFormat="1" x14ac:dyDescent="0.25">
      <c r="A944" s="1"/>
      <c r="B944" s="76"/>
      <c r="C944" s="76"/>
      <c r="D944" s="77"/>
      <c r="F944" s="78"/>
      <c r="G944" s="79"/>
      <c r="H944" s="74"/>
      <c r="I944" s="68"/>
      <c r="J944" s="68"/>
      <c r="K944" s="68"/>
      <c r="L944" s="68"/>
      <c r="M944" s="68"/>
      <c r="N944" s="68"/>
      <c r="O944" s="68"/>
      <c r="P944" s="68"/>
      <c r="Q944" s="68"/>
      <c r="R944" s="68"/>
      <c r="S944" s="68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  <c r="BP944" s="1"/>
      <c r="BQ944" s="1"/>
      <c r="BR944" s="1"/>
      <c r="BS944" s="1"/>
      <c r="BT944" s="1"/>
      <c r="BU944" s="1"/>
      <c r="BV944" s="1"/>
      <c r="BW944" s="1"/>
      <c r="BX944" s="1"/>
      <c r="BY944" s="1"/>
      <c r="BZ944" s="1"/>
      <c r="CA944" s="1"/>
      <c r="CB944" s="1"/>
      <c r="CC944" s="1"/>
      <c r="CD944" s="1"/>
      <c r="CE944" s="1"/>
      <c r="CF944" s="1"/>
      <c r="CG944" s="1"/>
      <c r="CH944" s="1"/>
      <c r="CI944" s="1"/>
      <c r="CJ944" s="1"/>
      <c r="CK944" s="1"/>
      <c r="CL944" s="1"/>
      <c r="CM944" s="1"/>
      <c r="CN944" s="1"/>
      <c r="CO944" s="1"/>
      <c r="CP944" s="1"/>
      <c r="CQ944" s="1"/>
      <c r="CR944" s="1"/>
      <c r="CS944" s="1"/>
      <c r="CT944" s="1"/>
      <c r="CU944" s="1"/>
      <c r="CV944" s="1"/>
      <c r="CW944" s="1"/>
      <c r="CX944" s="1"/>
      <c r="CY944" s="1"/>
      <c r="CZ944" s="1"/>
      <c r="DA944" s="1"/>
      <c r="DB944" s="1"/>
      <c r="DC944" s="1"/>
      <c r="DD944" s="1"/>
      <c r="DE944" s="1"/>
      <c r="DF944" s="1"/>
      <c r="DG944" s="1"/>
      <c r="DH944" s="1"/>
      <c r="DI944" s="1"/>
      <c r="DJ944" s="1"/>
      <c r="DK944" s="1"/>
      <c r="DL944" s="1"/>
      <c r="DM944" s="1"/>
      <c r="DN944" s="1"/>
      <c r="DO944" s="1"/>
      <c r="DP944" s="1"/>
      <c r="DQ944" s="1"/>
      <c r="DR944" s="1"/>
      <c r="DS944" s="1"/>
      <c r="DT944" s="1"/>
      <c r="DU944" s="1"/>
      <c r="DV944" s="1"/>
      <c r="DW944" s="1"/>
      <c r="DX944" s="1"/>
      <c r="DY944" s="1"/>
      <c r="DZ944" s="1"/>
      <c r="EA944" s="1"/>
      <c r="EB944" s="1"/>
      <c r="EC944" s="1"/>
      <c r="ED944" s="1"/>
      <c r="EE944" s="1"/>
      <c r="EF944" s="1"/>
      <c r="EG944" s="1"/>
      <c r="EH944" s="1"/>
      <c r="EI944" s="1"/>
      <c r="EJ944" s="1"/>
      <c r="EK944" s="1"/>
      <c r="EL944" s="1"/>
      <c r="EM944" s="1"/>
      <c r="EN944" s="1"/>
      <c r="EO944" s="1"/>
      <c r="EP944" s="1"/>
      <c r="EQ944" s="1"/>
      <c r="ER944" s="1"/>
      <c r="ES944" s="1"/>
      <c r="ET944" s="1"/>
      <c r="EU944" s="1"/>
      <c r="EV944" s="1"/>
      <c r="EW944" s="1"/>
      <c r="EX944" s="1"/>
      <c r="EY944" s="1"/>
      <c r="EZ944" s="1"/>
      <c r="FA944" s="1"/>
      <c r="FB944" s="1"/>
      <c r="FC944" s="1"/>
      <c r="FD944" s="1"/>
      <c r="FE944" s="1"/>
      <c r="FF944" s="1"/>
      <c r="FG944" s="1"/>
      <c r="FH944" s="1"/>
      <c r="FI944" s="1"/>
      <c r="FJ944" s="1"/>
      <c r="FK944" s="1"/>
      <c r="FL944" s="1"/>
      <c r="FM944" s="1"/>
      <c r="FN944" s="1"/>
      <c r="FO944" s="1"/>
      <c r="FP944" s="1"/>
      <c r="FQ944" s="1"/>
      <c r="FR944" s="1"/>
      <c r="FS944" s="1"/>
      <c r="FT944" s="1"/>
      <c r="FU944" s="1"/>
      <c r="FV944" s="1"/>
      <c r="FW944" s="1"/>
      <c r="FX944" s="1"/>
      <c r="FY944" s="1"/>
      <c r="FZ944" s="1"/>
      <c r="GA944" s="1"/>
      <c r="GB944" s="1"/>
      <c r="GC944" s="1"/>
      <c r="GD944" s="1"/>
      <c r="GE944" s="1"/>
      <c r="GF944" s="1"/>
      <c r="GG944" s="1"/>
      <c r="GH944" s="1"/>
      <c r="GI944" s="1"/>
      <c r="GJ944" s="1"/>
      <c r="GK944" s="1"/>
      <c r="GL944" s="1"/>
      <c r="GM944" s="1"/>
      <c r="GN944" s="1"/>
      <c r="GO944" s="1"/>
      <c r="GP944" s="1"/>
      <c r="GQ944" s="1"/>
      <c r="GR944" s="1"/>
      <c r="GS944" s="1"/>
      <c r="GT944" s="1"/>
      <c r="GU944" s="1"/>
      <c r="GV944" s="1"/>
      <c r="GW944" s="1"/>
      <c r="GX944" s="1"/>
      <c r="GY944" s="1"/>
      <c r="GZ944" s="1"/>
      <c r="HA944" s="1"/>
      <c r="HB944" s="1"/>
      <c r="HC944" s="1"/>
      <c r="HD944" s="1"/>
      <c r="HE944" s="1"/>
    </row>
    <row r="945" spans="1:213" s="75" customFormat="1" x14ac:dyDescent="0.25">
      <c r="A945" s="1"/>
      <c r="B945" s="76"/>
      <c r="C945" s="76"/>
      <c r="D945" s="77"/>
      <c r="F945" s="78"/>
      <c r="G945" s="79"/>
      <c r="H945" s="74"/>
      <c r="I945" s="68"/>
      <c r="J945" s="68"/>
      <c r="K945" s="68"/>
      <c r="L945" s="68"/>
      <c r="M945" s="68"/>
      <c r="N945" s="68"/>
      <c r="O945" s="68"/>
      <c r="P945" s="68"/>
      <c r="Q945" s="68"/>
      <c r="R945" s="68"/>
      <c r="S945" s="68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  <c r="BP945" s="1"/>
      <c r="BQ945" s="1"/>
      <c r="BR945" s="1"/>
      <c r="BS945" s="1"/>
      <c r="BT945" s="1"/>
      <c r="BU945" s="1"/>
      <c r="BV945" s="1"/>
      <c r="BW945" s="1"/>
      <c r="BX945" s="1"/>
      <c r="BY945" s="1"/>
      <c r="BZ945" s="1"/>
      <c r="CA945" s="1"/>
      <c r="CB945" s="1"/>
      <c r="CC945" s="1"/>
      <c r="CD945" s="1"/>
      <c r="CE945" s="1"/>
      <c r="CF945" s="1"/>
      <c r="CG945" s="1"/>
      <c r="CH945" s="1"/>
      <c r="CI945" s="1"/>
      <c r="CJ945" s="1"/>
      <c r="CK945" s="1"/>
      <c r="CL945" s="1"/>
      <c r="CM945" s="1"/>
      <c r="CN945" s="1"/>
      <c r="CO945" s="1"/>
      <c r="CP945" s="1"/>
      <c r="CQ945" s="1"/>
      <c r="CR945" s="1"/>
      <c r="CS945" s="1"/>
      <c r="CT945" s="1"/>
      <c r="CU945" s="1"/>
      <c r="CV945" s="1"/>
      <c r="CW945" s="1"/>
      <c r="CX945" s="1"/>
      <c r="CY945" s="1"/>
      <c r="CZ945" s="1"/>
      <c r="DA945" s="1"/>
      <c r="DB945" s="1"/>
      <c r="DC945" s="1"/>
      <c r="DD945" s="1"/>
      <c r="DE945" s="1"/>
      <c r="DF945" s="1"/>
      <c r="DG945" s="1"/>
      <c r="DH945" s="1"/>
      <c r="DI945" s="1"/>
      <c r="DJ945" s="1"/>
      <c r="DK945" s="1"/>
      <c r="DL945" s="1"/>
      <c r="DM945" s="1"/>
      <c r="DN945" s="1"/>
      <c r="DO945" s="1"/>
      <c r="DP945" s="1"/>
      <c r="DQ945" s="1"/>
      <c r="DR945" s="1"/>
      <c r="DS945" s="1"/>
      <c r="DT945" s="1"/>
      <c r="DU945" s="1"/>
      <c r="DV945" s="1"/>
      <c r="DW945" s="1"/>
      <c r="DX945" s="1"/>
      <c r="DY945" s="1"/>
      <c r="DZ945" s="1"/>
      <c r="EA945" s="1"/>
      <c r="EB945" s="1"/>
      <c r="EC945" s="1"/>
      <c r="ED945" s="1"/>
      <c r="EE945" s="1"/>
      <c r="EF945" s="1"/>
      <c r="EG945" s="1"/>
      <c r="EH945" s="1"/>
      <c r="EI945" s="1"/>
      <c r="EJ945" s="1"/>
      <c r="EK945" s="1"/>
      <c r="EL945" s="1"/>
      <c r="EM945" s="1"/>
      <c r="EN945" s="1"/>
      <c r="EO945" s="1"/>
      <c r="EP945" s="1"/>
      <c r="EQ945" s="1"/>
      <c r="ER945" s="1"/>
      <c r="ES945" s="1"/>
      <c r="ET945" s="1"/>
      <c r="EU945" s="1"/>
      <c r="EV945" s="1"/>
      <c r="EW945" s="1"/>
      <c r="EX945" s="1"/>
      <c r="EY945" s="1"/>
      <c r="EZ945" s="1"/>
      <c r="FA945" s="1"/>
      <c r="FB945" s="1"/>
      <c r="FC945" s="1"/>
      <c r="FD945" s="1"/>
      <c r="FE945" s="1"/>
      <c r="FF945" s="1"/>
      <c r="FG945" s="1"/>
      <c r="FH945" s="1"/>
      <c r="FI945" s="1"/>
      <c r="FJ945" s="1"/>
      <c r="FK945" s="1"/>
      <c r="FL945" s="1"/>
      <c r="FM945" s="1"/>
      <c r="FN945" s="1"/>
      <c r="FO945" s="1"/>
      <c r="FP945" s="1"/>
      <c r="FQ945" s="1"/>
      <c r="FR945" s="1"/>
      <c r="FS945" s="1"/>
      <c r="FT945" s="1"/>
      <c r="FU945" s="1"/>
      <c r="FV945" s="1"/>
      <c r="FW945" s="1"/>
      <c r="FX945" s="1"/>
      <c r="FY945" s="1"/>
      <c r="FZ945" s="1"/>
      <c r="GA945" s="1"/>
      <c r="GB945" s="1"/>
      <c r="GC945" s="1"/>
      <c r="GD945" s="1"/>
      <c r="GE945" s="1"/>
      <c r="GF945" s="1"/>
      <c r="GG945" s="1"/>
      <c r="GH945" s="1"/>
      <c r="GI945" s="1"/>
      <c r="GJ945" s="1"/>
      <c r="GK945" s="1"/>
      <c r="GL945" s="1"/>
      <c r="GM945" s="1"/>
      <c r="GN945" s="1"/>
      <c r="GO945" s="1"/>
      <c r="GP945" s="1"/>
      <c r="GQ945" s="1"/>
      <c r="GR945" s="1"/>
      <c r="GS945" s="1"/>
      <c r="GT945" s="1"/>
      <c r="GU945" s="1"/>
      <c r="GV945" s="1"/>
      <c r="GW945" s="1"/>
      <c r="GX945" s="1"/>
      <c r="GY945" s="1"/>
      <c r="GZ945" s="1"/>
      <c r="HA945" s="1"/>
      <c r="HB945" s="1"/>
      <c r="HC945" s="1"/>
      <c r="HD945" s="1"/>
      <c r="HE945" s="1"/>
    </row>
    <row r="946" spans="1:213" s="75" customFormat="1" x14ac:dyDescent="0.25">
      <c r="A946" s="1"/>
      <c r="B946" s="76"/>
      <c r="C946" s="76"/>
      <c r="D946" s="77"/>
      <c r="F946" s="78"/>
      <c r="G946" s="79"/>
      <c r="H946" s="74"/>
      <c r="I946" s="68"/>
      <c r="J946" s="68"/>
      <c r="K946" s="68"/>
      <c r="L946" s="68"/>
      <c r="M946" s="68"/>
      <c r="N946" s="68"/>
      <c r="O946" s="68"/>
      <c r="P946" s="68"/>
      <c r="Q946" s="68"/>
      <c r="R946" s="68"/>
      <c r="S946" s="68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  <c r="BP946" s="1"/>
      <c r="BQ946" s="1"/>
      <c r="BR946" s="1"/>
      <c r="BS946" s="1"/>
      <c r="BT946" s="1"/>
      <c r="BU946" s="1"/>
      <c r="BV946" s="1"/>
      <c r="BW946" s="1"/>
      <c r="BX946" s="1"/>
      <c r="BY946" s="1"/>
      <c r="BZ946" s="1"/>
      <c r="CA946" s="1"/>
      <c r="CB946" s="1"/>
      <c r="CC946" s="1"/>
      <c r="CD946" s="1"/>
      <c r="CE946" s="1"/>
      <c r="CF946" s="1"/>
      <c r="CG946" s="1"/>
      <c r="CH946" s="1"/>
      <c r="CI946" s="1"/>
      <c r="CJ946" s="1"/>
      <c r="CK946" s="1"/>
      <c r="CL946" s="1"/>
      <c r="CM946" s="1"/>
      <c r="CN946" s="1"/>
      <c r="CO946" s="1"/>
      <c r="CP946" s="1"/>
      <c r="CQ946" s="1"/>
      <c r="CR946" s="1"/>
      <c r="CS946" s="1"/>
      <c r="CT946" s="1"/>
      <c r="CU946" s="1"/>
      <c r="CV946" s="1"/>
      <c r="CW946" s="1"/>
      <c r="CX946" s="1"/>
      <c r="CY946" s="1"/>
      <c r="CZ946" s="1"/>
      <c r="DA946" s="1"/>
      <c r="DB946" s="1"/>
      <c r="DC946" s="1"/>
      <c r="DD946" s="1"/>
      <c r="DE946" s="1"/>
      <c r="DF946" s="1"/>
      <c r="DG946" s="1"/>
      <c r="DH946" s="1"/>
      <c r="DI946" s="1"/>
      <c r="DJ946" s="1"/>
      <c r="DK946" s="1"/>
      <c r="DL946" s="1"/>
      <c r="DM946" s="1"/>
      <c r="DN946" s="1"/>
      <c r="DO946" s="1"/>
      <c r="DP946" s="1"/>
      <c r="DQ946" s="1"/>
      <c r="DR946" s="1"/>
      <c r="DS946" s="1"/>
      <c r="DT946" s="1"/>
      <c r="DU946" s="1"/>
      <c r="DV946" s="1"/>
      <c r="DW946" s="1"/>
      <c r="DX946" s="1"/>
      <c r="DY946" s="1"/>
      <c r="DZ946" s="1"/>
      <c r="EA946" s="1"/>
      <c r="EB946" s="1"/>
      <c r="EC946" s="1"/>
      <c r="ED946" s="1"/>
      <c r="EE946" s="1"/>
      <c r="EF946" s="1"/>
      <c r="EG946" s="1"/>
      <c r="EH946" s="1"/>
      <c r="EI946" s="1"/>
      <c r="EJ946" s="1"/>
      <c r="EK946" s="1"/>
      <c r="EL946" s="1"/>
      <c r="EM946" s="1"/>
      <c r="EN946" s="1"/>
      <c r="EO946" s="1"/>
      <c r="EP946" s="1"/>
      <c r="EQ946" s="1"/>
      <c r="ER946" s="1"/>
      <c r="ES946" s="1"/>
      <c r="ET946" s="1"/>
      <c r="EU946" s="1"/>
      <c r="EV946" s="1"/>
      <c r="EW946" s="1"/>
      <c r="EX946" s="1"/>
      <c r="EY946" s="1"/>
      <c r="EZ946" s="1"/>
      <c r="FA946" s="1"/>
      <c r="FB946" s="1"/>
      <c r="FC946" s="1"/>
      <c r="FD946" s="1"/>
      <c r="FE946" s="1"/>
      <c r="FF946" s="1"/>
      <c r="FG946" s="1"/>
      <c r="FH946" s="1"/>
      <c r="FI946" s="1"/>
      <c r="FJ946" s="1"/>
      <c r="FK946" s="1"/>
      <c r="FL946" s="1"/>
      <c r="FM946" s="1"/>
      <c r="FN946" s="1"/>
      <c r="FO946" s="1"/>
      <c r="FP946" s="1"/>
      <c r="FQ946" s="1"/>
      <c r="FR946" s="1"/>
      <c r="FS946" s="1"/>
      <c r="FT946" s="1"/>
      <c r="FU946" s="1"/>
      <c r="FV946" s="1"/>
      <c r="FW946" s="1"/>
      <c r="FX946" s="1"/>
      <c r="FY946" s="1"/>
      <c r="FZ946" s="1"/>
      <c r="GA946" s="1"/>
      <c r="GB946" s="1"/>
      <c r="GC946" s="1"/>
      <c r="GD946" s="1"/>
      <c r="GE946" s="1"/>
      <c r="GF946" s="1"/>
      <c r="GG946" s="1"/>
      <c r="GH946" s="1"/>
      <c r="GI946" s="1"/>
      <c r="GJ946" s="1"/>
      <c r="GK946" s="1"/>
      <c r="GL946" s="1"/>
      <c r="GM946" s="1"/>
      <c r="GN946" s="1"/>
      <c r="GO946" s="1"/>
      <c r="GP946" s="1"/>
      <c r="GQ946" s="1"/>
      <c r="GR946" s="1"/>
      <c r="GS946" s="1"/>
      <c r="GT946" s="1"/>
      <c r="GU946" s="1"/>
      <c r="GV946" s="1"/>
      <c r="GW946" s="1"/>
      <c r="GX946" s="1"/>
      <c r="GY946" s="1"/>
      <c r="GZ946" s="1"/>
      <c r="HA946" s="1"/>
      <c r="HB946" s="1"/>
      <c r="HC946" s="1"/>
      <c r="HD946" s="1"/>
      <c r="HE946" s="1"/>
    </row>
    <row r="947" spans="1:213" s="75" customFormat="1" x14ac:dyDescent="0.25">
      <c r="A947" s="1"/>
      <c r="B947" s="76"/>
      <c r="C947" s="76"/>
      <c r="D947" s="77"/>
      <c r="F947" s="78"/>
      <c r="G947" s="79"/>
      <c r="H947" s="74"/>
      <c r="I947" s="68"/>
      <c r="J947" s="68"/>
      <c r="K947" s="68"/>
      <c r="L947" s="68"/>
      <c r="M947" s="68"/>
      <c r="N947" s="68"/>
      <c r="O947" s="68"/>
      <c r="P947" s="68"/>
      <c r="Q947" s="68"/>
      <c r="R947" s="68"/>
      <c r="S947" s="68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  <c r="BP947" s="1"/>
      <c r="BQ947" s="1"/>
      <c r="BR947" s="1"/>
      <c r="BS947" s="1"/>
      <c r="BT947" s="1"/>
      <c r="BU947" s="1"/>
      <c r="BV947" s="1"/>
      <c r="BW947" s="1"/>
      <c r="BX947" s="1"/>
      <c r="BY947" s="1"/>
      <c r="BZ947" s="1"/>
      <c r="CA947" s="1"/>
      <c r="CB947" s="1"/>
      <c r="CC947" s="1"/>
      <c r="CD947" s="1"/>
      <c r="CE947" s="1"/>
      <c r="CF947" s="1"/>
      <c r="CG947" s="1"/>
      <c r="CH947" s="1"/>
      <c r="CI947" s="1"/>
      <c r="CJ947" s="1"/>
      <c r="CK947" s="1"/>
      <c r="CL947" s="1"/>
      <c r="CM947" s="1"/>
      <c r="CN947" s="1"/>
      <c r="CO947" s="1"/>
      <c r="CP947" s="1"/>
      <c r="CQ947" s="1"/>
      <c r="CR947" s="1"/>
      <c r="CS947" s="1"/>
      <c r="CT947" s="1"/>
      <c r="CU947" s="1"/>
      <c r="CV947" s="1"/>
      <c r="CW947" s="1"/>
      <c r="CX947" s="1"/>
      <c r="CY947" s="1"/>
      <c r="CZ947" s="1"/>
      <c r="DA947" s="1"/>
      <c r="DB947" s="1"/>
      <c r="DC947" s="1"/>
      <c r="DD947" s="1"/>
      <c r="DE947" s="1"/>
      <c r="DF947" s="1"/>
      <c r="DG947" s="1"/>
      <c r="DH947" s="1"/>
      <c r="DI947" s="1"/>
      <c r="DJ947" s="1"/>
      <c r="DK947" s="1"/>
      <c r="DL947" s="1"/>
      <c r="DM947" s="1"/>
      <c r="DN947" s="1"/>
      <c r="DO947" s="1"/>
      <c r="DP947" s="1"/>
      <c r="DQ947" s="1"/>
      <c r="DR947" s="1"/>
      <c r="DS947" s="1"/>
      <c r="DT947" s="1"/>
      <c r="DU947" s="1"/>
      <c r="DV947" s="1"/>
      <c r="DW947" s="1"/>
      <c r="DX947" s="1"/>
      <c r="DY947" s="1"/>
      <c r="DZ947" s="1"/>
      <c r="EA947" s="1"/>
      <c r="EB947" s="1"/>
      <c r="EC947" s="1"/>
      <c r="ED947" s="1"/>
      <c r="EE947" s="1"/>
      <c r="EF947" s="1"/>
      <c r="EG947" s="1"/>
      <c r="EH947" s="1"/>
      <c r="EI947" s="1"/>
      <c r="EJ947" s="1"/>
      <c r="EK947" s="1"/>
      <c r="EL947" s="1"/>
      <c r="EM947" s="1"/>
      <c r="EN947" s="1"/>
      <c r="EO947" s="1"/>
      <c r="EP947" s="1"/>
      <c r="EQ947" s="1"/>
      <c r="ER947" s="1"/>
      <c r="ES947" s="1"/>
      <c r="ET947" s="1"/>
      <c r="EU947" s="1"/>
      <c r="EV947" s="1"/>
      <c r="EW947" s="1"/>
      <c r="EX947" s="1"/>
      <c r="EY947" s="1"/>
      <c r="EZ947" s="1"/>
      <c r="FA947" s="1"/>
      <c r="FB947" s="1"/>
      <c r="FC947" s="1"/>
      <c r="FD947" s="1"/>
      <c r="FE947" s="1"/>
      <c r="FF947" s="1"/>
      <c r="FG947" s="1"/>
      <c r="FH947" s="1"/>
      <c r="FI947" s="1"/>
      <c r="FJ947" s="1"/>
      <c r="FK947" s="1"/>
      <c r="FL947" s="1"/>
      <c r="FM947" s="1"/>
      <c r="FN947" s="1"/>
      <c r="FO947" s="1"/>
      <c r="FP947" s="1"/>
      <c r="FQ947" s="1"/>
      <c r="FR947" s="1"/>
      <c r="FS947" s="1"/>
      <c r="FT947" s="1"/>
      <c r="FU947" s="1"/>
      <c r="FV947" s="1"/>
      <c r="FW947" s="1"/>
      <c r="FX947" s="1"/>
      <c r="FY947" s="1"/>
      <c r="FZ947" s="1"/>
      <c r="GA947" s="1"/>
      <c r="GB947" s="1"/>
      <c r="GC947" s="1"/>
      <c r="GD947" s="1"/>
      <c r="GE947" s="1"/>
      <c r="GF947" s="1"/>
      <c r="GG947" s="1"/>
      <c r="GH947" s="1"/>
      <c r="GI947" s="1"/>
      <c r="GJ947" s="1"/>
      <c r="GK947" s="1"/>
      <c r="GL947" s="1"/>
      <c r="GM947" s="1"/>
      <c r="GN947" s="1"/>
      <c r="GO947" s="1"/>
      <c r="GP947" s="1"/>
      <c r="GQ947" s="1"/>
      <c r="GR947" s="1"/>
      <c r="GS947" s="1"/>
      <c r="GT947" s="1"/>
      <c r="GU947" s="1"/>
      <c r="GV947" s="1"/>
      <c r="GW947" s="1"/>
      <c r="GX947" s="1"/>
      <c r="GY947" s="1"/>
      <c r="GZ947" s="1"/>
      <c r="HA947" s="1"/>
      <c r="HB947" s="1"/>
      <c r="HC947" s="1"/>
      <c r="HD947" s="1"/>
      <c r="HE947" s="1"/>
    </row>
    <row r="948" spans="1:213" s="75" customFormat="1" x14ac:dyDescent="0.25">
      <c r="A948" s="1"/>
      <c r="B948" s="76"/>
      <c r="C948" s="76"/>
      <c r="D948" s="77"/>
      <c r="F948" s="78"/>
      <c r="G948" s="79"/>
      <c r="H948" s="74"/>
      <c r="I948" s="68"/>
      <c r="J948" s="68"/>
      <c r="K948" s="68"/>
      <c r="L948" s="68"/>
      <c r="M948" s="68"/>
      <c r="N948" s="68"/>
      <c r="O948" s="68"/>
      <c r="P948" s="68"/>
      <c r="Q948" s="68"/>
      <c r="R948" s="68"/>
      <c r="S948" s="68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  <c r="BP948" s="1"/>
      <c r="BQ948" s="1"/>
      <c r="BR948" s="1"/>
      <c r="BS948" s="1"/>
      <c r="BT948" s="1"/>
      <c r="BU948" s="1"/>
      <c r="BV948" s="1"/>
      <c r="BW948" s="1"/>
      <c r="BX948" s="1"/>
      <c r="BY948" s="1"/>
      <c r="BZ948" s="1"/>
      <c r="CA948" s="1"/>
      <c r="CB948" s="1"/>
      <c r="CC948" s="1"/>
      <c r="CD948" s="1"/>
      <c r="CE948" s="1"/>
      <c r="CF948" s="1"/>
      <c r="CG948" s="1"/>
      <c r="CH948" s="1"/>
      <c r="CI948" s="1"/>
      <c r="CJ948" s="1"/>
      <c r="CK948" s="1"/>
      <c r="CL948" s="1"/>
      <c r="CM948" s="1"/>
      <c r="CN948" s="1"/>
      <c r="CO948" s="1"/>
      <c r="CP948" s="1"/>
      <c r="CQ948" s="1"/>
      <c r="CR948" s="1"/>
      <c r="CS948" s="1"/>
      <c r="CT948" s="1"/>
      <c r="CU948" s="1"/>
      <c r="CV948" s="1"/>
      <c r="CW948" s="1"/>
      <c r="CX948" s="1"/>
      <c r="CY948" s="1"/>
      <c r="CZ948" s="1"/>
      <c r="DA948" s="1"/>
      <c r="DB948" s="1"/>
      <c r="DC948" s="1"/>
      <c r="DD948" s="1"/>
      <c r="DE948" s="1"/>
      <c r="DF948" s="1"/>
      <c r="DG948" s="1"/>
      <c r="DH948" s="1"/>
      <c r="DI948" s="1"/>
      <c r="DJ948" s="1"/>
      <c r="DK948" s="1"/>
      <c r="DL948" s="1"/>
      <c r="DM948" s="1"/>
      <c r="DN948" s="1"/>
      <c r="DO948" s="1"/>
      <c r="DP948" s="1"/>
      <c r="DQ948" s="1"/>
      <c r="DR948" s="1"/>
      <c r="DS948" s="1"/>
      <c r="DT948" s="1"/>
      <c r="DU948" s="1"/>
      <c r="DV948" s="1"/>
      <c r="DW948" s="1"/>
      <c r="DX948" s="1"/>
      <c r="DY948" s="1"/>
      <c r="DZ948" s="1"/>
      <c r="EA948" s="1"/>
      <c r="EB948" s="1"/>
      <c r="EC948" s="1"/>
      <c r="ED948" s="1"/>
      <c r="EE948" s="1"/>
      <c r="EF948" s="1"/>
      <c r="EG948" s="1"/>
      <c r="EH948" s="1"/>
      <c r="EI948" s="1"/>
      <c r="EJ948" s="1"/>
      <c r="EK948" s="1"/>
      <c r="EL948" s="1"/>
      <c r="EM948" s="1"/>
      <c r="EN948" s="1"/>
      <c r="EO948" s="1"/>
      <c r="EP948" s="1"/>
      <c r="EQ948" s="1"/>
      <c r="ER948" s="1"/>
      <c r="ES948" s="1"/>
      <c r="ET948" s="1"/>
      <c r="EU948" s="1"/>
      <c r="EV948" s="1"/>
      <c r="EW948" s="1"/>
      <c r="EX948" s="1"/>
      <c r="EY948" s="1"/>
      <c r="EZ948" s="1"/>
      <c r="FA948" s="1"/>
      <c r="FB948" s="1"/>
      <c r="FC948" s="1"/>
      <c r="FD948" s="1"/>
      <c r="FE948" s="1"/>
      <c r="FF948" s="1"/>
      <c r="FG948" s="1"/>
      <c r="FH948" s="1"/>
      <c r="FI948" s="1"/>
      <c r="FJ948" s="1"/>
      <c r="FK948" s="1"/>
      <c r="FL948" s="1"/>
      <c r="FM948" s="1"/>
      <c r="FN948" s="1"/>
      <c r="FO948" s="1"/>
      <c r="FP948" s="1"/>
      <c r="FQ948" s="1"/>
      <c r="FR948" s="1"/>
      <c r="FS948" s="1"/>
      <c r="FT948" s="1"/>
      <c r="FU948" s="1"/>
      <c r="FV948" s="1"/>
      <c r="FW948" s="1"/>
      <c r="FX948" s="1"/>
      <c r="FY948" s="1"/>
      <c r="FZ948" s="1"/>
      <c r="GA948" s="1"/>
      <c r="GB948" s="1"/>
      <c r="GC948" s="1"/>
      <c r="GD948" s="1"/>
      <c r="GE948" s="1"/>
      <c r="GF948" s="1"/>
      <c r="GG948" s="1"/>
      <c r="GH948" s="1"/>
      <c r="GI948" s="1"/>
      <c r="GJ948" s="1"/>
      <c r="GK948" s="1"/>
      <c r="GL948" s="1"/>
      <c r="GM948" s="1"/>
      <c r="GN948" s="1"/>
      <c r="GO948" s="1"/>
      <c r="GP948" s="1"/>
      <c r="GQ948" s="1"/>
      <c r="GR948" s="1"/>
      <c r="GS948" s="1"/>
      <c r="GT948" s="1"/>
      <c r="GU948" s="1"/>
      <c r="GV948" s="1"/>
      <c r="GW948" s="1"/>
      <c r="GX948" s="1"/>
      <c r="GY948" s="1"/>
      <c r="GZ948" s="1"/>
      <c r="HA948" s="1"/>
      <c r="HB948" s="1"/>
      <c r="HC948" s="1"/>
      <c r="HD948" s="1"/>
      <c r="HE948" s="1"/>
    </row>
    <row r="949" spans="1:213" s="75" customFormat="1" x14ac:dyDescent="0.25">
      <c r="A949" s="1"/>
      <c r="B949" s="76"/>
      <c r="C949" s="76"/>
      <c r="D949" s="77"/>
      <c r="F949" s="78"/>
      <c r="G949" s="79"/>
      <c r="H949" s="74"/>
      <c r="I949" s="68"/>
      <c r="J949" s="68"/>
      <c r="K949" s="68"/>
      <c r="L949" s="68"/>
      <c r="M949" s="68"/>
      <c r="N949" s="68"/>
      <c r="O949" s="68"/>
      <c r="P949" s="68"/>
      <c r="Q949" s="68"/>
      <c r="R949" s="68"/>
      <c r="S949" s="68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  <c r="BP949" s="1"/>
      <c r="BQ949" s="1"/>
      <c r="BR949" s="1"/>
      <c r="BS949" s="1"/>
      <c r="BT949" s="1"/>
      <c r="BU949" s="1"/>
      <c r="BV949" s="1"/>
      <c r="BW949" s="1"/>
      <c r="BX949" s="1"/>
      <c r="BY949" s="1"/>
      <c r="BZ949" s="1"/>
      <c r="CA949" s="1"/>
      <c r="CB949" s="1"/>
      <c r="CC949" s="1"/>
      <c r="CD949" s="1"/>
      <c r="CE949" s="1"/>
      <c r="CF949" s="1"/>
      <c r="CG949" s="1"/>
      <c r="CH949" s="1"/>
      <c r="CI949" s="1"/>
      <c r="CJ949" s="1"/>
      <c r="CK949" s="1"/>
      <c r="CL949" s="1"/>
      <c r="CM949" s="1"/>
      <c r="CN949" s="1"/>
      <c r="CO949" s="1"/>
      <c r="CP949" s="1"/>
      <c r="CQ949" s="1"/>
      <c r="CR949" s="1"/>
      <c r="CS949" s="1"/>
      <c r="CT949" s="1"/>
      <c r="CU949" s="1"/>
      <c r="CV949" s="1"/>
      <c r="CW949" s="1"/>
      <c r="CX949" s="1"/>
      <c r="CY949" s="1"/>
      <c r="CZ949" s="1"/>
      <c r="DA949" s="1"/>
      <c r="DB949" s="1"/>
      <c r="DC949" s="1"/>
      <c r="DD949" s="1"/>
      <c r="DE949" s="1"/>
      <c r="DF949" s="1"/>
      <c r="DG949" s="1"/>
      <c r="DH949" s="1"/>
      <c r="DI949" s="1"/>
      <c r="DJ949" s="1"/>
      <c r="DK949" s="1"/>
      <c r="DL949" s="1"/>
      <c r="DM949" s="1"/>
      <c r="DN949" s="1"/>
      <c r="DO949" s="1"/>
      <c r="DP949" s="1"/>
      <c r="DQ949" s="1"/>
      <c r="DR949" s="1"/>
      <c r="DS949" s="1"/>
      <c r="DT949" s="1"/>
      <c r="DU949" s="1"/>
      <c r="DV949" s="1"/>
      <c r="DW949" s="1"/>
      <c r="DX949" s="1"/>
      <c r="DY949" s="1"/>
      <c r="DZ949" s="1"/>
      <c r="EA949" s="1"/>
      <c r="EB949" s="1"/>
      <c r="EC949" s="1"/>
      <c r="ED949" s="1"/>
      <c r="EE949" s="1"/>
      <c r="EF949" s="1"/>
      <c r="EG949" s="1"/>
      <c r="EH949" s="1"/>
      <c r="EI949" s="1"/>
      <c r="EJ949" s="1"/>
      <c r="EK949" s="1"/>
      <c r="EL949" s="1"/>
      <c r="EM949" s="1"/>
      <c r="EN949" s="1"/>
      <c r="EO949" s="1"/>
      <c r="EP949" s="1"/>
      <c r="EQ949" s="1"/>
      <c r="ER949" s="1"/>
      <c r="ES949" s="1"/>
      <c r="ET949" s="1"/>
      <c r="EU949" s="1"/>
      <c r="EV949" s="1"/>
      <c r="EW949" s="1"/>
      <c r="EX949" s="1"/>
      <c r="EY949" s="1"/>
      <c r="EZ949" s="1"/>
      <c r="FA949" s="1"/>
      <c r="FB949" s="1"/>
      <c r="FC949" s="1"/>
      <c r="FD949" s="1"/>
      <c r="FE949" s="1"/>
      <c r="FF949" s="1"/>
      <c r="FG949" s="1"/>
      <c r="FH949" s="1"/>
      <c r="FI949" s="1"/>
      <c r="FJ949" s="1"/>
      <c r="FK949" s="1"/>
      <c r="FL949" s="1"/>
      <c r="FM949" s="1"/>
      <c r="FN949" s="1"/>
      <c r="FO949" s="1"/>
      <c r="FP949" s="1"/>
      <c r="FQ949" s="1"/>
      <c r="FR949" s="1"/>
      <c r="FS949" s="1"/>
      <c r="FT949" s="1"/>
      <c r="FU949" s="1"/>
      <c r="FV949" s="1"/>
      <c r="FW949" s="1"/>
      <c r="FX949" s="1"/>
      <c r="FY949" s="1"/>
      <c r="FZ949" s="1"/>
      <c r="GA949" s="1"/>
      <c r="GB949" s="1"/>
      <c r="GC949" s="1"/>
      <c r="GD949" s="1"/>
      <c r="GE949" s="1"/>
      <c r="GF949" s="1"/>
      <c r="GG949" s="1"/>
      <c r="GH949" s="1"/>
      <c r="GI949" s="1"/>
      <c r="GJ949" s="1"/>
      <c r="GK949" s="1"/>
      <c r="GL949" s="1"/>
      <c r="GM949" s="1"/>
      <c r="GN949" s="1"/>
      <c r="GO949" s="1"/>
      <c r="GP949" s="1"/>
      <c r="GQ949" s="1"/>
      <c r="GR949" s="1"/>
      <c r="GS949" s="1"/>
      <c r="GT949" s="1"/>
      <c r="GU949" s="1"/>
      <c r="GV949" s="1"/>
      <c r="GW949" s="1"/>
      <c r="GX949" s="1"/>
      <c r="GY949" s="1"/>
      <c r="GZ949" s="1"/>
      <c r="HA949" s="1"/>
      <c r="HB949" s="1"/>
      <c r="HC949" s="1"/>
      <c r="HD949" s="1"/>
      <c r="HE949" s="1"/>
    </row>
    <row r="950" spans="1:213" s="75" customFormat="1" x14ac:dyDescent="0.25">
      <c r="A950" s="1"/>
      <c r="B950" s="76"/>
      <c r="C950" s="76"/>
      <c r="D950" s="77"/>
      <c r="F950" s="78"/>
      <c r="G950" s="79"/>
      <c r="H950" s="74"/>
      <c r="I950" s="68"/>
      <c r="J950" s="68"/>
      <c r="K950" s="68"/>
      <c r="L950" s="68"/>
      <c r="M950" s="68"/>
      <c r="N950" s="68"/>
      <c r="O950" s="68"/>
      <c r="P950" s="68"/>
      <c r="Q950" s="68"/>
      <c r="R950" s="68"/>
      <c r="S950" s="68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  <c r="BP950" s="1"/>
      <c r="BQ950" s="1"/>
      <c r="BR950" s="1"/>
      <c r="BS950" s="1"/>
      <c r="BT950" s="1"/>
      <c r="BU950" s="1"/>
      <c r="BV950" s="1"/>
      <c r="BW950" s="1"/>
      <c r="BX950" s="1"/>
      <c r="BY950" s="1"/>
      <c r="BZ950" s="1"/>
      <c r="CA950" s="1"/>
      <c r="CB950" s="1"/>
      <c r="CC950" s="1"/>
      <c r="CD950" s="1"/>
      <c r="CE950" s="1"/>
      <c r="CF950" s="1"/>
      <c r="CG950" s="1"/>
      <c r="CH950" s="1"/>
      <c r="CI950" s="1"/>
      <c r="CJ950" s="1"/>
      <c r="CK950" s="1"/>
      <c r="CL950" s="1"/>
      <c r="CM950" s="1"/>
      <c r="CN950" s="1"/>
      <c r="CO950" s="1"/>
      <c r="CP950" s="1"/>
      <c r="CQ950" s="1"/>
      <c r="CR950" s="1"/>
      <c r="CS950" s="1"/>
      <c r="CT950" s="1"/>
      <c r="CU950" s="1"/>
      <c r="CV950" s="1"/>
      <c r="CW950" s="1"/>
      <c r="CX950" s="1"/>
      <c r="CY950" s="1"/>
      <c r="CZ950" s="1"/>
      <c r="DA950" s="1"/>
      <c r="DB950" s="1"/>
      <c r="DC950" s="1"/>
      <c r="DD950" s="1"/>
      <c r="DE950" s="1"/>
      <c r="DF950" s="1"/>
      <c r="DG950" s="1"/>
      <c r="DH950" s="1"/>
      <c r="DI950" s="1"/>
      <c r="DJ950" s="1"/>
      <c r="DK950" s="1"/>
      <c r="DL950" s="1"/>
      <c r="DM950" s="1"/>
      <c r="DN950" s="1"/>
      <c r="DO950" s="1"/>
      <c r="DP950" s="1"/>
      <c r="DQ950" s="1"/>
      <c r="DR950" s="1"/>
      <c r="DS950" s="1"/>
      <c r="DT950" s="1"/>
      <c r="DU950" s="1"/>
      <c r="DV950" s="1"/>
      <c r="DW950" s="1"/>
      <c r="DX950" s="1"/>
      <c r="DY950" s="1"/>
      <c r="DZ950" s="1"/>
      <c r="EA950" s="1"/>
      <c r="EB950" s="1"/>
      <c r="EC950" s="1"/>
      <c r="ED950" s="1"/>
      <c r="EE950" s="1"/>
      <c r="EF950" s="1"/>
      <c r="EG950" s="1"/>
      <c r="EH950" s="1"/>
      <c r="EI950" s="1"/>
      <c r="EJ950" s="1"/>
      <c r="EK950" s="1"/>
      <c r="EL950" s="1"/>
      <c r="EM950" s="1"/>
      <c r="EN950" s="1"/>
      <c r="EO950" s="1"/>
      <c r="EP950" s="1"/>
      <c r="EQ950" s="1"/>
      <c r="ER950" s="1"/>
      <c r="ES950" s="1"/>
      <c r="ET950" s="1"/>
      <c r="EU950" s="1"/>
      <c r="EV950" s="1"/>
      <c r="EW950" s="1"/>
      <c r="EX950" s="1"/>
      <c r="EY950" s="1"/>
      <c r="EZ950" s="1"/>
      <c r="FA950" s="1"/>
      <c r="FB950" s="1"/>
      <c r="FC950" s="1"/>
      <c r="FD950" s="1"/>
      <c r="FE950" s="1"/>
      <c r="FF950" s="1"/>
      <c r="FG950" s="1"/>
      <c r="FH950" s="1"/>
      <c r="FI950" s="1"/>
      <c r="FJ950" s="1"/>
      <c r="FK950" s="1"/>
      <c r="FL950" s="1"/>
      <c r="FM950" s="1"/>
      <c r="FN950" s="1"/>
      <c r="FO950" s="1"/>
      <c r="FP950" s="1"/>
      <c r="FQ950" s="1"/>
      <c r="FR950" s="1"/>
      <c r="FS950" s="1"/>
      <c r="FT950" s="1"/>
      <c r="FU950" s="1"/>
      <c r="FV950" s="1"/>
      <c r="FW950" s="1"/>
      <c r="FX950" s="1"/>
      <c r="FY950" s="1"/>
      <c r="FZ950" s="1"/>
      <c r="GA950" s="1"/>
      <c r="GB950" s="1"/>
      <c r="GC950" s="1"/>
      <c r="GD950" s="1"/>
      <c r="GE950" s="1"/>
      <c r="GF950" s="1"/>
      <c r="GG950" s="1"/>
      <c r="GH950" s="1"/>
      <c r="GI950" s="1"/>
      <c r="GJ950" s="1"/>
      <c r="GK950" s="1"/>
      <c r="GL950" s="1"/>
      <c r="GM950" s="1"/>
      <c r="GN950" s="1"/>
      <c r="GO950" s="1"/>
      <c r="GP950" s="1"/>
      <c r="GQ950" s="1"/>
      <c r="GR950" s="1"/>
      <c r="GS950" s="1"/>
      <c r="GT950" s="1"/>
      <c r="GU950" s="1"/>
      <c r="GV950" s="1"/>
      <c r="GW950" s="1"/>
      <c r="GX950" s="1"/>
      <c r="GY950" s="1"/>
      <c r="GZ950" s="1"/>
      <c r="HA950" s="1"/>
      <c r="HB950" s="1"/>
      <c r="HC950" s="1"/>
      <c r="HD950" s="1"/>
      <c r="HE950" s="1"/>
    </row>
    <row r="951" spans="1:213" s="75" customFormat="1" x14ac:dyDescent="0.25">
      <c r="A951" s="1"/>
      <c r="B951" s="76"/>
      <c r="C951" s="76"/>
      <c r="D951" s="77"/>
      <c r="F951" s="78"/>
      <c r="G951" s="79"/>
      <c r="H951" s="74"/>
      <c r="I951" s="68"/>
      <c r="J951" s="68"/>
      <c r="K951" s="68"/>
      <c r="L951" s="68"/>
      <c r="M951" s="68"/>
      <c r="N951" s="68"/>
      <c r="O951" s="68"/>
      <c r="P951" s="68"/>
      <c r="Q951" s="68"/>
      <c r="R951" s="68"/>
      <c r="S951" s="68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  <c r="BP951" s="1"/>
      <c r="BQ951" s="1"/>
      <c r="BR951" s="1"/>
      <c r="BS951" s="1"/>
      <c r="BT951" s="1"/>
      <c r="BU951" s="1"/>
      <c r="BV951" s="1"/>
      <c r="BW951" s="1"/>
      <c r="BX951" s="1"/>
      <c r="BY951" s="1"/>
      <c r="BZ951" s="1"/>
      <c r="CA951" s="1"/>
      <c r="CB951" s="1"/>
      <c r="CC951" s="1"/>
      <c r="CD951" s="1"/>
      <c r="CE951" s="1"/>
      <c r="CF951" s="1"/>
      <c r="CG951" s="1"/>
      <c r="CH951" s="1"/>
      <c r="CI951" s="1"/>
      <c r="CJ951" s="1"/>
      <c r="CK951" s="1"/>
      <c r="CL951" s="1"/>
      <c r="CM951" s="1"/>
      <c r="CN951" s="1"/>
      <c r="CO951" s="1"/>
      <c r="CP951" s="1"/>
      <c r="CQ951" s="1"/>
      <c r="CR951" s="1"/>
      <c r="CS951" s="1"/>
      <c r="CT951" s="1"/>
      <c r="CU951" s="1"/>
      <c r="CV951" s="1"/>
      <c r="CW951" s="1"/>
      <c r="CX951" s="1"/>
      <c r="CY951" s="1"/>
      <c r="CZ951" s="1"/>
      <c r="DA951" s="1"/>
      <c r="DB951" s="1"/>
      <c r="DC951" s="1"/>
      <c r="DD951" s="1"/>
      <c r="DE951" s="1"/>
      <c r="DF951" s="1"/>
      <c r="DG951" s="1"/>
      <c r="DH951" s="1"/>
      <c r="DI951" s="1"/>
      <c r="DJ951" s="1"/>
      <c r="DK951" s="1"/>
      <c r="DL951" s="1"/>
      <c r="DM951" s="1"/>
      <c r="DN951" s="1"/>
      <c r="DO951" s="1"/>
      <c r="DP951" s="1"/>
      <c r="DQ951" s="1"/>
      <c r="DR951" s="1"/>
      <c r="DS951" s="1"/>
      <c r="DT951" s="1"/>
      <c r="DU951" s="1"/>
      <c r="DV951" s="1"/>
      <c r="DW951" s="1"/>
      <c r="DX951" s="1"/>
      <c r="DY951" s="1"/>
      <c r="DZ951" s="1"/>
      <c r="EA951" s="1"/>
      <c r="EB951" s="1"/>
      <c r="EC951" s="1"/>
      <c r="ED951" s="1"/>
      <c r="EE951" s="1"/>
      <c r="EF951" s="1"/>
      <c r="EG951" s="1"/>
      <c r="EH951" s="1"/>
      <c r="EI951" s="1"/>
      <c r="EJ951" s="1"/>
      <c r="EK951" s="1"/>
      <c r="EL951" s="1"/>
      <c r="EM951" s="1"/>
      <c r="EN951" s="1"/>
      <c r="EO951" s="1"/>
      <c r="EP951" s="1"/>
      <c r="EQ951" s="1"/>
      <c r="ER951" s="1"/>
      <c r="ES951" s="1"/>
      <c r="ET951" s="1"/>
      <c r="EU951" s="1"/>
      <c r="EV951" s="1"/>
      <c r="EW951" s="1"/>
      <c r="EX951" s="1"/>
      <c r="EY951" s="1"/>
      <c r="EZ951" s="1"/>
      <c r="FA951" s="1"/>
      <c r="FB951" s="1"/>
      <c r="FC951" s="1"/>
      <c r="FD951" s="1"/>
      <c r="FE951" s="1"/>
      <c r="FF951" s="1"/>
      <c r="FG951" s="1"/>
      <c r="FH951" s="1"/>
      <c r="FI951" s="1"/>
      <c r="FJ951" s="1"/>
      <c r="FK951" s="1"/>
      <c r="FL951" s="1"/>
      <c r="FM951" s="1"/>
      <c r="FN951" s="1"/>
      <c r="FO951" s="1"/>
      <c r="FP951" s="1"/>
      <c r="FQ951" s="1"/>
      <c r="FR951" s="1"/>
      <c r="FS951" s="1"/>
      <c r="FT951" s="1"/>
      <c r="FU951" s="1"/>
      <c r="FV951" s="1"/>
      <c r="FW951" s="1"/>
      <c r="FX951" s="1"/>
      <c r="FY951" s="1"/>
      <c r="FZ951" s="1"/>
      <c r="GA951" s="1"/>
      <c r="GB951" s="1"/>
      <c r="GC951" s="1"/>
      <c r="GD951" s="1"/>
      <c r="GE951" s="1"/>
      <c r="GF951" s="1"/>
      <c r="GG951" s="1"/>
      <c r="GH951" s="1"/>
      <c r="GI951" s="1"/>
      <c r="GJ951" s="1"/>
      <c r="GK951" s="1"/>
      <c r="GL951" s="1"/>
      <c r="GM951" s="1"/>
      <c r="GN951" s="1"/>
      <c r="GO951" s="1"/>
      <c r="GP951" s="1"/>
      <c r="GQ951" s="1"/>
      <c r="GR951" s="1"/>
      <c r="GS951" s="1"/>
      <c r="GT951" s="1"/>
      <c r="GU951" s="1"/>
      <c r="GV951" s="1"/>
      <c r="GW951" s="1"/>
      <c r="GX951" s="1"/>
      <c r="GY951" s="1"/>
      <c r="GZ951" s="1"/>
      <c r="HA951" s="1"/>
      <c r="HB951" s="1"/>
      <c r="HC951" s="1"/>
      <c r="HD951" s="1"/>
      <c r="HE951" s="1"/>
    </row>
    <row r="952" spans="1:213" s="75" customFormat="1" x14ac:dyDescent="0.25">
      <c r="A952" s="1"/>
      <c r="B952" s="76"/>
      <c r="C952" s="76"/>
      <c r="D952" s="77"/>
      <c r="F952" s="78"/>
      <c r="G952" s="79"/>
      <c r="H952" s="74"/>
      <c r="I952" s="68"/>
      <c r="J952" s="68"/>
      <c r="K952" s="68"/>
      <c r="L952" s="68"/>
      <c r="M952" s="68"/>
      <c r="N952" s="68"/>
      <c r="O952" s="68"/>
      <c r="P952" s="68"/>
      <c r="Q952" s="68"/>
      <c r="R952" s="68"/>
      <c r="S952" s="68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  <c r="BP952" s="1"/>
      <c r="BQ952" s="1"/>
      <c r="BR952" s="1"/>
      <c r="BS952" s="1"/>
      <c r="BT952" s="1"/>
      <c r="BU952" s="1"/>
      <c r="BV952" s="1"/>
      <c r="BW952" s="1"/>
      <c r="BX952" s="1"/>
      <c r="BY952" s="1"/>
      <c r="BZ952" s="1"/>
      <c r="CA952" s="1"/>
      <c r="CB952" s="1"/>
      <c r="CC952" s="1"/>
      <c r="CD952" s="1"/>
      <c r="CE952" s="1"/>
      <c r="CF952" s="1"/>
      <c r="CG952" s="1"/>
      <c r="CH952" s="1"/>
      <c r="CI952" s="1"/>
      <c r="CJ952" s="1"/>
      <c r="CK952" s="1"/>
      <c r="CL952" s="1"/>
      <c r="CM952" s="1"/>
      <c r="CN952" s="1"/>
      <c r="CO952" s="1"/>
      <c r="CP952" s="1"/>
      <c r="CQ952" s="1"/>
      <c r="CR952" s="1"/>
      <c r="CS952" s="1"/>
      <c r="CT952" s="1"/>
      <c r="CU952" s="1"/>
      <c r="CV952" s="1"/>
      <c r="CW952" s="1"/>
      <c r="CX952" s="1"/>
      <c r="CY952" s="1"/>
      <c r="CZ952" s="1"/>
      <c r="DA952" s="1"/>
      <c r="DB952" s="1"/>
      <c r="DC952" s="1"/>
      <c r="DD952" s="1"/>
      <c r="DE952" s="1"/>
      <c r="DF952" s="1"/>
      <c r="DG952" s="1"/>
      <c r="DH952" s="1"/>
      <c r="DI952" s="1"/>
      <c r="DJ952" s="1"/>
      <c r="DK952" s="1"/>
      <c r="DL952" s="1"/>
      <c r="DM952" s="1"/>
      <c r="DN952" s="1"/>
      <c r="DO952" s="1"/>
      <c r="DP952" s="1"/>
      <c r="DQ952" s="1"/>
      <c r="DR952" s="1"/>
      <c r="DS952" s="1"/>
      <c r="DT952" s="1"/>
      <c r="DU952" s="1"/>
      <c r="DV952" s="1"/>
      <c r="DW952" s="1"/>
      <c r="DX952" s="1"/>
      <c r="DY952" s="1"/>
      <c r="DZ952" s="1"/>
      <c r="EA952" s="1"/>
      <c r="EB952" s="1"/>
      <c r="EC952" s="1"/>
      <c r="ED952" s="1"/>
      <c r="EE952" s="1"/>
      <c r="EF952" s="1"/>
      <c r="EG952" s="1"/>
      <c r="EH952" s="1"/>
      <c r="EI952" s="1"/>
      <c r="EJ952" s="1"/>
      <c r="EK952" s="1"/>
      <c r="EL952" s="1"/>
      <c r="EM952" s="1"/>
      <c r="EN952" s="1"/>
      <c r="EO952" s="1"/>
      <c r="EP952" s="1"/>
      <c r="EQ952" s="1"/>
      <c r="ER952" s="1"/>
      <c r="ES952" s="1"/>
      <c r="ET952" s="1"/>
      <c r="EU952" s="1"/>
      <c r="EV952" s="1"/>
      <c r="EW952" s="1"/>
      <c r="EX952" s="1"/>
      <c r="EY952" s="1"/>
      <c r="EZ952" s="1"/>
      <c r="FA952" s="1"/>
      <c r="FB952" s="1"/>
      <c r="FC952" s="1"/>
      <c r="FD952" s="1"/>
      <c r="FE952" s="1"/>
      <c r="FF952" s="1"/>
      <c r="FG952" s="1"/>
      <c r="FH952" s="1"/>
      <c r="FI952" s="1"/>
      <c r="FJ952" s="1"/>
      <c r="FK952" s="1"/>
      <c r="FL952" s="1"/>
      <c r="FM952" s="1"/>
      <c r="FN952" s="1"/>
      <c r="FO952" s="1"/>
      <c r="FP952" s="1"/>
      <c r="FQ952" s="1"/>
      <c r="FR952" s="1"/>
      <c r="FS952" s="1"/>
      <c r="FT952" s="1"/>
      <c r="FU952" s="1"/>
      <c r="FV952" s="1"/>
      <c r="FW952" s="1"/>
      <c r="FX952" s="1"/>
      <c r="FY952" s="1"/>
      <c r="FZ952" s="1"/>
      <c r="GA952" s="1"/>
      <c r="GB952" s="1"/>
      <c r="GC952" s="1"/>
      <c r="GD952" s="1"/>
      <c r="GE952" s="1"/>
      <c r="GF952" s="1"/>
      <c r="GG952" s="1"/>
      <c r="GH952" s="1"/>
      <c r="GI952" s="1"/>
      <c r="GJ952" s="1"/>
      <c r="GK952" s="1"/>
      <c r="GL952" s="1"/>
      <c r="GM952" s="1"/>
      <c r="GN952" s="1"/>
      <c r="GO952" s="1"/>
      <c r="GP952" s="1"/>
      <c r="GQ952" s="1"/>
      <c r="GR952" s="1"/>
      <c r="GS952" s="1"/>
      <c r="GT952" s="1"/>
      <c r="GU952" s="1"/>
      <c r="GV952" s="1"/>
      <c r="GW952" s="1"/>
      <c r="GX952" s="1"/>
      <c r="GY952" s="1"/>
      <c r="GZ952" s="1"/>
      <c r="HA952" s="1"/>
      <c r="HB952" s="1"/>
      <c r="HC952" s="1"/>
      <c r="HD952" s="1"/>
      <c r="HE952" s="1"/>
    </row>
    <row r="953" spans="1:213" s="75" customFormat="1" x14ac:dyDescent="0.25">
      <c r="A953" s="1"/>
      <c r="B953" s="76"/>
      <c r="C953" s="76"/>
      <c r="D953" s="77"/>
      <c r="F953" s="78"/>
      <c r="G953" s="79"/>
      <c r="H953" s="74"/>
      <c r="I953" s="68"/>
      <c r="J953" s="68"/>
      <c r="K953" s="68"/>
      <c r="L953" s="68"/>
      <c r="M953" s="68"/>
      <c r="N953" s="68"/>
      <c r="O953" s="68"/>
      <c r="P953" s="68"/>
      <c r="Q953" s="68"/>
      <c r="R953" s="68"/>
      <c r="S953" s="68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  <c r="BP953" s="1"/>
      <c r="BQ953" s="1"/>
      <c r="BR953" s="1"/>
      <c r="BS953" s="1"/>
      <c r="BT953" s="1"/>
      <c r="BU953" s="1"/>
      <c r="BV953" s="1"/>
      <c r="BW953" s="1"/>
      <c r="BX953" s="1"/>
      <c r="BY953" s="1"/>
      <c r="BZ953" s="1"/>
      <c r="CA953" s="1"/>
      <c r="CB953" s="1"/>
      <c r="CC953" s="1"/>
      <c r="CD953" s="1"/>
      <c r="CE953" s="1"/>
      <c r="CF953" s="1"/>
      <c r="CG953" s="1"/>
      <c r="CH953" s="1"/>
      <c r="CI953" s="1"/>
      <c r="CJ953" s="1"/>
      <c r="CK953" s="1"/>
      <c r="CL953" s="1"/>
      <c r="CM953" s="1"/>
      <c r="CN953" s="1"/>
      <c r="CO953" s="1"/>
      <c r="CP953" s="1"/>
      <c r="CQ953" s="1"/>
      <c r="CR953" s="1"/>
      <c r="CS953" s="1"/>
      <c r="CT953" s="1"/>
      <c r="CU953" s="1"/>
      <c r="CV953" s="1"/>
      <c r="CW953" s="1"/>
      <c r="CX953" s="1"/>
      <c r="CY953" s="1"/>
      <c r="CZ953" s="1"/>
      <c r="DA953" s="1"/>
      <c r="DB953" s="1"/>
      <c r="DC953" s="1"/>
      <c r="DD953" s="1"/>
      <c r="DE953" s="1"/>
      <c r="DF953" s="1"/>
      <c r="DG953" s="1"/>
      <c r="DH953" s="1"/>
      <c r="DI953" s="1"/>
      <c r="DJ953" s="1"/>
      <c r="DK953" s="1"/>
      <c r="DL953" s="1"/>
      <c r="DM953" s="1"/>
      <c r="DN953" s="1"/>
      <c r="DO953" s="1"/>
      <c r="DP953" s="1"/>
      <c r="DQ953" s="1"/>
      <c r="DR953" s="1"/>
      <c r="DS953" s="1"/>
      <c r="DT953" s="1"/>
      <c r="DU953" s="1"/>
      <c r="DV953" s="1"/>
      <c r="DW953" s="1"/>
      <c r="DX953" s="1"/>
      <c r="DY953" s="1"/>
      <c r="DZ953" s="1"/>
      <c r="EA953" s="1"/>
      <c r="EB953" s="1"/>
      <c r="EC953" s="1"/>
      <c r="ED953" s="1"/>
      <c r="EE953" s="1"/>
      <c r="EF953" s="1"/>
      <c r="EG953" s="1"/>
      <c r="EH953" s="1"/>
      <c r="EI953" s="1"/>
      <c r="EJ953" s="1"/>
      <c r="EK953" s="1"/>
      <c r="EL953" s="1"/>
      <c r="EM953" s="1"/>
      <c r="EN953" s="1"/>
      <c r="EO953" s="1"/>
      <c r="EP953" s="1"/>
      <c r="EQ953" s="1"/>
      <c r="ER953" s="1"/>
      <c r="ES953" s="1"/>
      <c r="ET953" s="1"/>
      <c r="EU953" s="1"/>
      <c r="EV953" s="1"/>
      <c r="EW953" s="1"/>
      <c r="EX953" s="1"/>
      <c r="EY953" s="1"/>
      <c r="EZ953" s="1"/>
      <c r="FA953" s="1"/>
      <c r="FB953" s="1"/>
      <c r="FC953" s="1"/>
      <c r="FD953" s="1"/>
      <c r="FE953" s="1"/>
      <c r="FF953" s="1"/>
      <c r="FG953" s="1"/>
      <c r="FH953" s="1"/>
      <c r="FI953" s="1"/>
      <c r="FJ953" s="1"/>
      <c r="FK953" s="1"/>
      <c r="FL953" s="1"/>
      <c r="FM953" s="1"/>
      <c r="FN953" s="1"/>
      <c r="FO953" s="1"/>
      <c r="FP953" s="1"/>
      <c r="FQ953" s="1"/>
      <c r="FR953" s="1"/>
      <c r="FS953" s="1"/>
      <c r="FT953" s="1"/>
      <c r="FU953" s="1"/>
      <c r="FV953" s="1"/>
      <c r="FW953" s="1"/>
      <c r="FX953" s="1"/>
      <c r="FY953" s="1"/>
      <c r="FZ953" s="1"/>
      <c r="GA953" s="1"/>
      <c r="GB953" s="1"/>
      <c r="GC953" s="1"/>
      <c r="GD953" s="1"/>
      <c r="GE953" s="1"/>
      <c r="GF953" s="1"/>
      <c r="GG953" s="1"/>
      <c r="GH953" s="1"/>
      <c r="GI953" s="1"/>
      <c r="GJ953" s="1"/>
      <c r="GK953" s="1"/>
      <c r="GL953" s="1"/>
      <c r="GM953" s="1"/>
      <c r="GN953" s="1"/>
      <c r="GO953" s="1"/>
      <c r="GP953" s="1"/>
      <c r="GQ953" s="1"/>
      <c r="GR953" s="1"/>
      <c r="GS953" s="1"/>
      <c r="GT953" s="1"/>
      <c r="GU953" s="1"/>
      <c r="GV953" s="1"/>
      <c r="GW953" s="1"/>
      <c r="GX953" s="1"/>
      <c r="GY953" s="1"/>
      <c r="GZ953" s="1"/>
      <c r="HA953" s="1"/>
      <c r="HB953" s="1"/>
      <c r="HC953" s="1"/>
      <c r="HD953" s="1"/>
      <c r="HE953" s="1"/>
    </row>
    <row r="954" spans="1:213" s="75" customFormat="1" x14ac:dyDescent="0.25">
      <c r="A954" s="1"/>
      <c r="B954" s="76"/>
      <c r="C954" s="76"/>
      <c r="D954" s="77"/>
      <c r="F954" s="78"/>
      <c r="G954" s="79"/>
      <c r="H954" s="74"/>
      <c r="I954" s="68"/>
      <c r="J954" s="68"/>
      <c r="K954" s="68"/>
      <c r="L954" s="68"/>
      <c r="M954" s="68"/>
      <c r="N954" s="68"/>
      <c r="O954" s="68"/>
      <c r="P954" s="68"/>
      <c r="Q954" s="68"/>
      <c r="R954" s="68"/>
      <c r="S954" s="68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  <c r="BP954" s="1"/>
      <c r="BQ954" s="1"/>
      <c r="BR954" s="1"/>
      <c r="BS954" s="1"/>
      <c r="BT954" s="1"/>
      <c r="BU954" s="1"/>
      <c r="BV954" s="1"/>
      <c r="BW954" s="1"/>
      <c r="BX954" s="1"/>
      <c r="BY954" s="1"/>
      <c r="BZ954" s="1"/>
      <c r="CA954" s="1"/>
      <c r="CB954" s="1"/>
      <c r="CC954" s="1"/>
      <c r="CD954" s="1"/>
      <c r="CE954" s="1"/>
      <c r="CF954" s="1"/>
      <c r="CG954" s="1"/>
      <c r="CH954" s="1"/>
      <c r="CI954" s="1"/>
      <c r="CJ954" s="1"/>
      <c r="CK954" s="1"/>
      <c r="CL954" s="1"/>
      <c r="CM954" s="1"/>
      <c r="CN954" s="1"/>
      <c r="CO954" s="1"/>
      <c r="CP954" s="1"/>
      <c r="CQ954" s="1"/>
      <c r="CR954" s="1"/>
      <c r="CS954" s="1"/>
      <c r="CT954" s="1"/>
      <c r="CU954" s="1"/>
      <c r="CV954" s="1"/>
      <c r="CW954" s="1"/>
      <c r="CX954" s="1"/>
      <c r="CY954" s="1"/>
      <c r="CZ954" s="1"/>
      <c r="DA954" s="1"/>
      <c r="DB954" s="1"/>
      <c r="DC954" s="1"/>
      <c r="DD954" s="1"/>
      <c r="DE954" s="1"/>
      <c r="DF954" s="1"/>
      <c r="DG954" s="1"/>
      <c r="DH954" s="1"/>
      <c r="DI954" s="1"/>
      <c r="DJ954" s="1"/>
      <c r="DK954" s="1"/>
      <c r="DL954" s="1"/>
      <c r="DM954" s="1"/>
      <c r="DN954" s="1"/>
      <c r="DO954" s="1"/>
      <c r="DP954" s="1"/>
      <c r="DQ954" s="1"/>
      <c r="DR954" s="1"/>
      <c r="DS954" s="1"/>
      <c r="DT954" s="1"/>
      <c r="DU954" s="1"/>
      <c r="DV954" s="1"/>
      <c r="DW954" s="1"/>
      <c r="DX954" s="1"/>
      <c r="DY954" s="1"/>
      <c r="DZ954" s="1"/>
      <c r="EA954" s="1"/>
      <c r="EB954" s="1"/>
      <c r="EC954" s="1"/>
      <c r="ED954" s="1"/>
      <c r="EE954" s="1"/>
      <c r="EF954" s="1"/>
      <c r="EG954" s="1"/>
      <c r="EH954" s="1"/>
      <c r="EI954" s="1"/>
      <c r="EJ954" s="1"/>
      <c r="EK954" s="1"/>
      <c r="EL954" s="1"/>
      <c r="EM954" s="1"/>
      <c r="EN954" s="1"/>
      <c r="EO954" s="1"/>
      <c r="EP954" s="1"/>
      <c r="EQ954" s="1"/>
      <c r="ER954" s="1"/>
      <c r="ES954" s="1"/>
      <c r="ET954" s="1"/>
      <c r="EU954" s="1"/>
      <c r="EV954" s="1"/>
      <c r="EW954" s="1"/>
      <c r="EX954" s="1"/>
      <c r="EY954" s="1"/>
      <c r="EZ954" s="1"/>
      <c r="FA954" s="1"/>
      <c r="FB954" s="1"/>
      <c r="FC954" s="1"/>
      <c r="FD954" s="1"/>
      <c r="FE954" s="1"/>
      <c r="FF954" s="1"/>
      <c r="FG954" s="1"/>
      <c r="FH954" s="1"/>
      <c r="FI954" s="1"/>
      <c r="FJ954" s="1"/>
      <c r="FK954" s="1"/>
      <c r="FL954" s="1"/>
      <c r="FM954" s="1"/>
      <c r="FN954" s="1"/>
      <c r="FO954" s="1"/>
      <c r="FP954" s="1"/>
      <c r="FQ954" s="1"/>
      <c r="FR954" s="1"/>
      <c r="FS954" s="1"/>
      <c r="FT954" s="1"/>
      <c r="FU954" s="1"/>
      <c r="FV954" s="1"/>
      <c r="FW954" s="1"/>
      <c r="FX954" s="1"/>
      <c r="FY954" s="1"/>
      <c r="FZ954" s="1"/>
      <c r="GA954" s="1"/>
      <c r="GB954" s="1"/>
      <c r="GC954" s="1"/>
      <c r="GD954" s="1"/>
      <c r="GE954" s="1"/>
      <c r="GF954" s="1"/>
      <c r="GG954" s="1"/>
      <c r="GH954" s="1"/>
      <c r="GI954" s="1"/>
      <c r="GJ954" s="1"/>
      <c r="GK954" s="1"/>
      <c r="GL954" s="1"/>
      <c r="GM954" s="1"/>
      <c r="GN954" s="1"/>
      <c r="GO954" s="1"/>
      <c r="GP954" s="1"/>
      <c r="GQ954" s="1"/>
      <c r="GR954" s="1"/>
      <c r="GS954" s="1"/>
      <c r="GT954" s="1"/>
      <c r="GU954" s="1"/>
      <c r="GV954" s="1"/>
      <c r="GW954" s="1"/>
      <c r="GX954" s="1"/>
      <c r="GY954" s="1"/>
      <c r="GZ954" s="1"/>
      <c r="HA954" s="1"/>
      <c r="HB954" s="1"/>
      <c r="HC954" s="1"/>
      <c r="HD954" s="1"/>
      <c r="HE954" s="1"/>
    </row>
    <row r="955" spans="1:213" s="75" customFormat="1" x14ac:dyDescent="0.25">
      <c r="A955" s="1"/>
      <c r="B955" s="76"/>
      <c r="C955" s="76"/>
      <c r="D955" s="77"/>
      <c r="F955" s="78"/>
      <c r="G955" s="79"/>
      <c r="H955" s="74"/>
      <c r="I955" s="68"/>
      <c r="J955" s="68"/>
      <c r="K955" s="68"/>
      <c r="L955" s="68"/>
      <c r="M955" s="68"/>
      <c r="N955" s="68"/>
      <c r="O955" s="68"/>
      <c r="P955" s="68"/>
      <c r="Q955" s="68"/>
      <c r="R955" s="68"/>
      <c r="S955" s="68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  <c r="BM955" s="1"/>
      <c r="BN955" s="1"/>
      <c r="BO955" s="1"/>
      <c r="BP955" s="1"/>
      <c r="BQ955" s="1"/>
      <c r="BR955" s="1"/>
      <c r="BS955" s="1"/>
      <c r="BT955" s="1"/>
      <c r="BU955" s="1"/>
      <c r="BV955" s="1"/>
      <c r="BW955" s="1"/>
      <c r="BX955" s="1"/>
      <c r="BY955" s="1"/>
      <c r="BZ955" s="1"/>
      <c r="CA955" s="1"/>
      <c r="CB955" s="1"/>
      <c r="CC955" s="1"/>
      <c r="CD955" s="1"/>
      <c r="CE955" s="1"/>
      <c r="CF955" s="1"/>
      <c r="CG955" s="1"/>
      <c r="CH955" s="1"/>
      <c r="CI955" s="1"/>
      <c r="CJ955" s="1"/>
      <c r="CK955" s="1"/>
      <c r="CL955" s="1"/>
      <c r="CM955" s="1"/>
      <c r="CN955" s="1"/>
      <c r="CO955" s="1"/>
      <c r="CP955" s="1"/>
      <c r="CQ955" s="1"/>
      <c r="CR955" s="1"/>
      <c r="CS955" s="1"/>
      <c r="CT955" s="1"/>
      <c r="CU955" s="1"/>
      <c r="CV955" s="1"/>
      <c r="CW955" s="1"/>
      <c r="CX955" s="1"/>
      <c r="CY955" s="1"/>
      <c r="CZ955" s="1"/>
      <c r="DA955" s="1"/>
      <c r="DB955" s="1"/>
      <c r="DC955" s="1"/>
      <c r="DD955" s="1"/>
      <c r="DE955" s="1"/>
      <c r="DF955" s="1"/>
      <c r="DG955" s="1"/>
      <c r="DH955" s="1"/>
      <c r="DI955" s="1"/>
      <c r="DJ955" s="1"/>
      <c r="DK955" s="1"/>
      <c r="DL955" s="1"/>
      <c r="DM955" s="1"/>
      <c r="DN955" s="1"/>
      <c r="DO955" s="1"/>
      <c r="DP955" s="1"/>
      <c r="DQ955" s="1"/>
      <c r="DR955" s="1"/>
      <c r="DS955" s="1"/>
      <c r="DT955" s="1"/>
      <c r="DU955" s="1"/>
      <c r="DV955" s="1"/>
      <c r="DW955" s="1"/>
      <c r="DX955" s="1"/>
      <c r="DY955" s="1"/>
      <c r="DZ955" s="1"/>
      <c r="EA955" s="1"/>
      <c r="EB955" s="1"/>
      <c r="EC955" s="1"/>
      <c r="ED955" s="1"/>
      <c r="EE955" s="1"/>
      <c r="EF955" s="1"/>
      <c r="EG955" s="1"/>
      <c r="EH955" s="1"/>
      <c r="EI955" s="1"/>
      <c r="EJ955" s="1"/>
      <c r="EK955" s="1"/>
      <c r="EL955" s="1"/>
      <c r="EM955" s="1"/>
      <c r="EN955" s="1"/>
      <c r="EO955" s="1"/>
      <c r="EP955" s="1"/>
      <c r="EQ955" s="1"/>
      <c r="ER955" s="1"/>
      <c r="ES955" s="1"/>
      <c r="ET955" s="1"/>
      <c r="EU955" s="1"/>
      <c r="EV955" s="1"/>
      <c r="EW955" s="1"/>
      <c r="EX955" s="1"/>
      <c r="EY955" s="1"/>
      <c r="EZ955" s="1"/>
      <c r="FA955" s="1"/>
      <c r="FB955" s="1"/>
      <c r="FC955" s="1"/>
      <c r="FD955" s="1"/>
      <c r="FE955" s="1"/>
      <c r="FF955" s="1"/>
      <c r="FG955" s="1"/>
      <c r="FH955" s="1"/>
      <c r="FI955" s="1"/>
      <c r="FJ955" s="1"/>
      <c r="FK955" s="1"/>
      <c r="FL955" s="1"/>
      <c r="FM955" s="1"/>
      <c r="FN955" s="1"/>
      <c r="FO955" s="1"/>
      <c r="FP955" s="1"/>
      <c r="FQ955" s="1"/>
      <c r="FR955" s="1"/>
      <c r="FS955" s="1"/>
      <c r="FT955" s="1"/>
      <c r="FU955" s="1"/>
      <c r="FV955" s="1"/>
      <c r="FW955" s="1"/>
      <c r="FX955" s="1"/>
      <c r="FY955" s="1"/>
      <c r="FZ955" s="1"/>
      <c r="GA955" s="1"/>
      <c r="GB955" s="1"/>
      <c r="GC955" s="1"/>
      <c r="GD955" s="1"/>
      <c r="GE955" s="1"/>
      <c r="GF955" s="1"/>
      <c r="GG955" s="1"/>
      <c r="GH955" s="1"/>
      <c r="GI955" s="1"/>
      <c r="GJ955" s="1"/>
      <c r="GK955" s="1"/>
      <c r="GL955" s="1"/>
      <c r="GM955" s="1"/>
      <c r="GN955" s="1"/>
      <c r="GO955" s="1"/>
      <c r="GP955" s="1"/>
      <c r="GQ955" s="1"/>
      <c r="GR955" s="1"/>
      <c r="GS955" s="1"/>
      <c r="GT955" s="1"/>
      <c r="GU955" s="1"/>
      <c r="GV955" s="1"/>
      <c r="GW955" s="1"/>
      <c r="GX955" s="1"/>
      <c r="GY955" s="1"/>
      <c r="GZ955" s="1"/>
      <c r="HA955" s="1"/>
      <c r="HB955" s="1"/>
      <c r="HC955" s="1"/>
      <c r="HD955" s="1"/>
      <c r="HE955" s="1"/>
    </row>
    <row r="956" spans="1:213" s="75" customFormat="1" x14ac:dyDescent="0.25">
      <c r="A956" s="1"/>
      <c r="B956" s="76"/>
      <c r="C956" s="76"/>
      <c r="D956" s="77"/>
      <c r="F956" s="78"/>
      <c r="G956" s="79"/>
      <c r="H956" s="74"/>
      <c r="I956" s="68"/>
      <c r="J956" s="68"/>
      <c r="K956" s="68"/>
      <c r="L956" s="68"/>
      <c r="M956" s="68"/>
      <c r="N956" s="68"/>
      <c r="O956" s="68"/>
      <c r="P956" s="68"/>
      <c r="Q956" s="68"/>
      <c r="R956" s="68"/>
      <c r="S956" s="68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  <c r="BM956" s="1"/>
      <c r="BN956" s="1"/>
      <c r="BO956" s="1"/>
      <c r="BP956" s="1"/>
      <c r="BQ956" s="1"/>
      <c r="BR956" s="1"/>
      <c r="BS956" s="1"/>
      <c r="BT956" s="1"/>
      <c r="BU956" s="1"/>
      <c r="BV956" s="1"/>
      <c r="BW956" s="1"/>
      <c r="BX956" s="1"/>
      <c r="BY956" s="1"/>
      <c r="BZ956" s="1"/>
      <c r="CA956" s="1"/>
      <c r="CB956" s="1"/>
      <c r="CC956" s="1"/>
      <c r="CD956" s="1"/>
      <c r="CE956" s="1"/>
      <c r="CF956" s="1"/>
      <c r="CG956" s="1"/>
      <c r="CH956" s="1"/>
      <c r="CI956" s="1"/>
      <c r="CJ956" s="1"/>
      <c r="CK956" s="1"/>
      <c r="CL956" s="1"/>
      <c r="CM956" s="1"/>
      <c r="CN956" s="1"/>
      <c r="CO956" s="1"/>
      <c r="CP956" s="1"/>
      <c r="CQ956" s="1"/>
      <c r="CR956" s="1"/>
      <c r="CS956" s="1"/>
      <c r="CT956" s="1"/>
      <c r="CU956" s="1"/>
      <c r="CV956" s="1"/>
      <c r="CW956" s="1"/>
      <c r="CX956" s="1"/>
      <c r="CY956" s="1"/>
      <c r="CZ956" s="1"/>
      <c r="DA956" s="1"/>
      <c r="DB956" s="1"/>
      <c r="DC956" s="1"/>
      <c r="DD956" s="1"/>
      <c r="DE956" s="1"/>
      <c r="DF956" s="1"/>
      <c r="DG956" s="1"/>
      <c r="DH956" s="1"/>
      <c r="DI956" s="1"/>
      <c r="DJ956" s="1"/>
      <c r="DK956" s="1"/>
      <c r="DL956" s="1"/>
      <c r="DM956" s="1"/>
      <c r="DN956" s="1"/>
      <c r="DO956" s="1"/>
      <c r="DP956" s="1"/>
      <c r="DQ956" s="1"/>
      <c r="DR956" s="1"/>
      <c r="DS956" s="1"/>
      <c r="DT956" s="1"/>
      <c r="DU956" s="1"/>
      <c r="DV956" s="1"/>
      <c r="DW956" s="1"/>
      <c r="DX956" s="1"/>
      <c r="DY956" s="1"/>
      <c r="DZ956" s="1"/>
      <c r="EA956" s="1"/>
      <c r="EB956" s="1"/>
      <c r="EC956" s="1"/>
      <c r="ED956" s="1"/>
      <c r="EE956" s="1"/>
      <c r="EF956" s="1"/>
      <c r="EG956" s="1"/>
      <c r="EH956" s="1"/>
      <c r="EI956" s="1"/>
      <c r="EJ956" s="1"/>
      <c r="EK956" s="1"/>
      <c r="EL956" s="1"/>
      <c r="EM956" s="1"/>
      <c r="EN956" s="1"/>
      <c r="EO956" s="1"/>
      <c r="EP956" s="1"/>
      <c r="EQ956" s="1"/>
      <c r="ER956" s="1"/>
      <c r="ES956" s="1"/>
      <c r="ET956" s="1"/>
      <c r="EU956" s="1"/>
      <c r="EV956" s="1"/>
      <c r="EW956" s="1"/>
      <c r="EX956" s="1"/>
      <c r="EY956" s="1"/>
      <c r="EZ956" s="1"/>
      <c r="FA956" s="1"/>
      <c r="FB956" s="1"/>
      <c r="FC956" s="1"/>
      <c r="FD956" s="1"/>
      <c r="FE956" s="1"/>
      <c r="FF956" s="1"/>
      <c r="FG956" s="1"/>
      <c r="FH956" s="1"/>
      <c r="FI956" s="1"/>
      <c r="FJ956" s="1"/>
      <c r="FK956" s="1"/>
      <c r="FL956" s="1"/>
      <c r="FM956" s="1"/>
      <c r="FN956" s="1"/>
      <c r="FO956" s="1"/>
      <c r="FP956" s="1"/>
      <c r="FQ956" s="1"/>
      <c r="FR956" s="1"/>
      <c r="FS956" s="1"/>
      <c r="FT956" s="1"/>
      <c r="FU956" s="1"/>
      <c r="FV956" s="1"/>
      <c r="FW956" s="1"/>
      <c r="FX956" s="1"/>
      <c r="FY956" s="1"/>
      <c r="FZ956" s="1"/>
      <c r="GA956" s="1"/>
      <c r="GB956" s="1"/>
      <c r="GC956" s="1"/>
      <c r="GD956" s="1"/>
      <c r="GE956" s="1"/>
      <c r="GF956" s="1"/>
      <c r="GG956" s="1"/>
      <c r="GH956" s="1"/>
      <c r="GI956" s="1"/>
      <c r="GJ956" s="1"/>
      <c r="GK956" s="1"/>
      <c r="GL956" s="1"/>
      <c r="GM956" s="1"/>
      <c r="GN956" s="1"/>
      <c r="GO956" s="1"/>
      <c r="GP956" s="1"/>
      <c r="GQ956" s="1"/>
      <c r="GR956" s="1"/>
      <c r="GS956" s="1"/>
      <c r="GT956" s="1"/>
      <c r="GU956" s="1"/>
      <c r="GV956" s="1"/>
      <c r="GW956" s="1"/>
      <c r="GX956" s="1"/>
      <c r="GY956" s="1"/>
      <c r="GZ956" s="1"/>
      <c r="HA956" s="1"/>
      <c r="HB956" s="1"/>
      <c r="HC956" s="1"/>
      <c r="HD956" s="1"/>
      <c r="HE956" s="1"/>
    </row>
    <row r="957" spans="1:213" s="75" customFormat="1" x14ac:dyDescent="0.25">
      <c r="A957" s="1"/>
      <c r="B957" s="76"/>
      <c r="C957" s="76"/>
      <c r="D957" s="77"/>
      <c r="F957" s="78"/>
      <c r="G957" s="79"/>
      <c r="H957" s="74"/>
      <c r="I957" s="68"/>
      <c r="J957" s="68"/>
      <c r="K957" s="68"/>
      <c r="L957" s="68"/>
      <c r="M957" s="68"/>
      <c r="N957" s="68"/>
      <c r="O957" s="68"/>
      <c r="P957" s="68"/>
      <c r="Q957" s="68"/>
      <c r="R957" s="68"/>
      <c r="S957" s="68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  <c r="BM957" s="1"/>
      <c r="BN957" s="1"/>
      <c r="BO957" s="1"/>
      <c r="BP957" s="1"/>
      <c r="BQ957" s="1"/>
      <c r="BR957" s="1"/>
      <c r="BS957" s="1"/>
      <c r="BT957" s="1"/>
      <c r="BU957" s="1"/>
      <c r="BV957" s="1"/>
      <c r="BW957" s="1"/>
      <c r="BX957" s="1"/>
      <c r="BY957" s="1"/>
      <c r="BZ957" s="1"/>
      <c r="CA957" s="1"/>
      <c r="CB957" s="1"/>
      <c r="CC957" s="1"/>
      <c r="CD957" s="1"/>
      <c r="CE957" s="1"/>
      <c r="CF957" s="1"/>
      <c r="CG957" s="1"/>
      <c r="CH957" s="1"/>
      <c r="CI957" s="1"/>
      <c r="CJ957" s="1"/>
      <c r="CK957" s="1"/>
      <c r="CL957" s="1"/>
      <c r="CM957" s="1"/>
      <c r="CN957" s="1"/>
      <c r="CO957" s="1"/>
      <c r="CP957" s="1"/>
      <c r="CQ957" s="1"/>
      <c r="CR957" s="1"/>
      <c r="CS957" s="1"/>
      <c r="CT957" s="1"/>
      <c r="CU957" s="1"/>
      <c r="CV957" s="1"/>
      <c r="CW957" s="1"/>
      <c r="CX957" s="1"/>
      <c r="CY957" s="1"/>
      <c r="CZ957" s="1"/>
      <c r="DA957" s="1"/>
      <c r="DB957" s="1"/>
      <c r="DC957" s="1"/>
      <c r="DD957" s="1"/>
      <c r="DE957" s="1"/>
      <c r="DF957" s="1"/>
      <c r="DG957" s="1"/>
      <c r="DH957" s="1"/>
      <c r="DI957" s="1"/>
      <c r="DJ957" s="1"/>
      <c r="DK957" s="1"/>
      <c r="DL957" s="1"/>
      <c r="DM957" s="1"/>
      <c r="DN957" s="1"/>
      <c r="DO957" s="1"/>
      <c r="DP957" s="1"/>
      <c r="DQ957" s="1"/>
      <c r="DR957" s="1"/>
      <c r="DS957" s="1"/>
      <c r="DT957" s="1"/>
      <c r="DU957" s="1"/>
      <c r="DV957" s="1"/>
      <c r="DW957" s="1"/>
      <c r="DX957" s="1"/>
      <c r="DY957" s="1"/>
      <c r="DZ957" s="1"/>
      <c r="EA957" s="1"/>
      <c r="EB957" s="1"/>
      <c r="EC957" s="1"/>
      <c r="ED957" s="1"/>
      <c r="EE957" s="1"/>
      <c r="EF957" s="1"/>
      <c r="EG957" s="1"/>
      <c r="EH957" s="1"/>
      <c r="EI957" s="1"/>
      <c r="EJ957" s="1"/>
      <c r="EK957" s="1"/>
      <c r="EL957" s="1"/>
      <c r="EM957" s="1"/>
      <c r="EN957" s="1"/>
      <c r="EO957" s="1"/>
      <c r="EP957" s="1"/>
      <c r="EQ957" s="1"/>
      <c r="ER957" s="1"/>
      <c r="ES957" s="1"/>
      <c r="ET957" s="1"/>
      <c r="EU957" s="1"/>
      <c r="EV957" s="1"/>
      <c r="EW957" s="1"/>
      <c r="EX957" s="1"/>
      <c r="EY957" s="1"/>
      <c r="EZ957" s="1"/>
      <c r="FA957" s="1"/>
      <c r="FB957" s="1"/>
      <c r="FC957" s="1"/>
      <c r="FD957" s="1"/>
      <c r="FE957" s="1"/>
      <c r="FF957" s="1"/>
      <c r="FG957" s="1"/>
      <c r="FH957" s="1"/>
      <c r="FI957" s="1"/>
      <c r="FJ957" s="1"/>
      <c r="FK957" s="1"/>
      <c r="FL957" s="1"/>
      <c r="FM957" s="1"/>
      <c r="FN957" s="1"/>
      <c r="FO957" s="1"/>
      <c r="FP957" s="1"/>
      <c r="FQ957" s="1"/>
      <c r="FR957" s="1"/>
      <c r="FS957" s="1"/>
      <c r="FT957" s="1"/>
      <c r="FU957" s="1"/>
      <c r="FV957" s="1"/>
      <c r="FW957" s="1"/>
      <c r="FX957" s="1"/>
      <c r="FY957" s="1"/>
      <c r="FZ957" s="1"/>
      <c r="GA957" s="1"/>
      <c r="GB957" s="1"/>
      <c r="GC957" s="1"/>
      <c r="GD957" s="1"/>
      <c r="GE957" s="1"/>
      <c r="GF957" s="1"/>
      <c r="GG957" s="1"/>
      <c r="GH957" s="1"/>
      <c r="GI957" s="1"/>
      <c r="GJ957" s="1"/>
      <c r="GK957" s="1"/>
      <c r="GL957" s="1"/>
      <c r="GM957" s="1"/>
      <c r="GN957" s="1"/>
      <c r="GO957" s="1"/>
      <c r="GP957" s="1"/>
      <c r="GQ957" s="1"/>
      <c r="GR957" s="1"/>
      <c r="GS957" s="1"/>
      <c r="GT957" s="1"/>
      <c r="GU957" s="1"/>
      <c r="GV957" s="1"/>
      <c r="GW957" s="1"/>
      <c r="GX957" s="1"/>
      <c r="GY957" s="1"/>
      <c r="GZ957" s="1"/>
      <c r="HA957" s="1"/>
      <c r="HB957" s="1"/>
      <c r="HC957" s="1"/>
      <c r="HD957" s="1"/>
      <c r="HE957" s="1"/>
    </row>
    <row r="958" spans="1:213" s="75" customFormat="1" x14ac:dyDescent="0.25">
      <c r="A958" s="1"/>
      <c r="B958" s="76"/>
      <c r="C958" s="76"/>
      <c r="D958" s="77"/>
      <c r="F958" s="78"/>
      <c r="G958" s="79"/>
      <c r="H958" s="74"/>
      <c r="I958" s="68"/>
      <c r="J958" s="68"/>
      <c r="K958" s="68"/>
      <c r="L958" s="68"/>
      <c r="M958" s="68"/>
      <c r="N958" s="68"/>
      <c r="O958" s="68"/>
      <c r="P958" s="68"/>
      <c r="Q958" s="68"/>
      <c r="R958" s="68"/>
      <c r="S958" s="68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  <c r="BM958" s="1"/>
      <c r="BN958" s="1"/>
      <c r="BO958" s="1"/>
      <c r="BP958" s="1"/>
      <c r="BQ958" s="1"/>
      <c r="BR958" s="1"/>
      <c r="BS958" s="1"/>
      <c r="BT958" s="1"/>
      <c r="BU958" s="1"/>
      <c r="BV958" s="1"/>
      <c r="BW958" s="1"/>
      <c r="BX958" s="1"/>
      <c r="BY958" s="1"/>
      <c r="BZ958" s="1"/>
      <c r="CA958" s="1"/>
      <c r="CB958" s="1"/>
      <c r="CC958" s="1"/>
      <c r="CD958" s="1"/>
      <c r="CE958" s="1"/>
      <c r="CF958" s="1"/>
      <c r="CG958" s="1"/>
      <c r="CH958" s="1"/>
      <c r="CI958" s="1"/>
      <c r="CJ958" s="1"/>
      <c r="CK958" s="1"/>
      <c r="CL958" s="1"/>
      <c r="CM958" s="1"/>
      <c r="CN958" s="1"/>
      <c r="CO958" s="1"/>
      <c r="CP958" s="1"/>
      <c r="CQ958" s="1"/>
      <c r="CR958" s="1"/>
      <c r="CS958" s="1"/>
      <c r="CT958" s="1"/>
      <c r="CU958" s="1"/>
      <c r="CV958" s="1"/>
      <c r="CW958" s="1"/>
      <c r="CX958" s="1"/>
      <c r="CY958" s="1"/>
      <c r="CZ958" s="1"/>
      <c r="DA958" s="1"/>
      <c r="DB958" s="1"/>
      <c r="DC958" s="1"/>
      <c r="DD958" s="1"/>
      <c r="DE958" s="1"/>
      <c r="DF958" s="1"/>
      <c r="DG958" s="1"/>
      <c r="DH958" s="1"/>
      <c r="DI958" s="1"/>
      <c r="DJ958" s="1"/>
      <c r="DK958" s="1"/>
      <c r="DL958" s="1"/>
      <c r="DM958" s="1"/>
      <c r="DN958" s="1"/>
      <c r="DO958" s="1"/>
      <c r="DP958" s="1"/>
      <c r="DQ958" s="1"/>
      <c r="DR958" s="1"/>
      <c r="DS958" s="1"/>
      <c r="DT958" s="1"/>
      <c r="DU958" s="1"/>
      <c r="DV958" s="1"/>
      <c r="DW958" s="1"/>
      <c r="DX958" s="1"/>
      <c r="DY958" s="1"/>
      <c r="DZ958" s="1"/>
      <c r="EA958" s="1"/>
      <c r="EB958" s="1"/>
      <c r="EC958" s="1"/>
      <c r="ED958" s="1"/>
      <c r="EE958" s="1"/>
      <c r="EF958" s="1"/>
      <c r="EG958" s="1"/>
      <c r="EH958" s="1"/>
      <c r="EI958" s="1"/>
      <c r="EJ958" s="1"/>
      <c r="EK958" s="1"/>
      <c r="EL958" s="1"/>
      <c r="EM958" s="1"/>
      <c r="EN958" s="1"/>
      <c r="EO958" s="1"/>
      <c r="EP958" s="1"/>
      <c r="EQ958" s="1"/>
      <c r="ER958" s="1"/>
      <c r="ES958" s="1"/>
      <c r="ET958" s="1"/>
      <c r="EU958" s="1"/>
      <c r="EV958" s="1"/>
      <c r="EW958" s="1"/>
      <c r="EX958" s="1"/>
      <c r="EY958" s="1"/>
      <c r="EZ958" s="1"/>
      <c r="FA958" s="1"/>
      <c r="FB958" s="1"/>
      <c r="FC958" s="1"/>
      <c r="FD958" s="1"/>
      <c r="FE958" s="1"/>
      <c r="FF958" s="1"/>
      <c r="FG958" s="1"/>
      <c r="FH958" s="1"/>
      <c r="FI958" s="1"/>
      <c r="FJ958" s="1"/>
      <c r="FK958" s="1"/>
      <c r="FL958" s="1"/>
      <c r="FM958" s="1"/>
      <c r="FN958" s="1"/>
      <c r="FO958" s="1"/>
      <c r="FP958" s="1"/>
      <c r="FQ958" s="1"/>
      <c r="FR958" s="1"/>
      <c r="FS958" s="1"/>
      <c r="FT958" s="1"/>
      <c r="FU958" s="1"/>
      <c r="FV958" s="1"/>
      <c r="FW958" s="1"/>
      <c r="FX958" s="1"/>
      <c r="FY958" s="1"/>
      <c r="FZ958" s="1"/>
      <c r="GA958" s="1"/>
      <c r="GB958" s="1"/>
      <c r="GC958" s="1"/>
      <c r="GD958" s="1"/>
      <c r="GE958" s="1"/>
      <c r="GF958" s="1"/>
      <c r="GG958" s="1"/>
      <c r="GH958" s="1"/>
      <c r="GI958" s="1"/>
      <c r="GJ958" s="1"/>
      <c r="GK958" s="1"/>
      <c r="GL958" s="1"/>
      <c r="GM958" s="1"/>
      <c r="GN958" s="1"/>
      <c r="GO958" s="1"/>
      <c r="GP958" s="1"/>
      <c r="GQ958" s="1"/>
      <c r="GR958" s="1"/>
      <c r="GS958" s="1"/>
      <c r="GT958" s="1"/>
      <c r="GU958" s="1"/>
      <c r="GV958" s="1"/>
      <c r="GW958" s="1"/>
      <c r="GX958" s="1"/>
      <c r="GY958" s="1"/>
      <c r="GZ958" s="1"/>
      <c r="HA958" s="1"/>
      <c r="HB958" s="1"/>
      <c r="HC958" s="1"/>
      <c r="HD958" s="1"/>
      <c r="HE958" s="1"/>
    </row>
    <row r="959" spans="1:213" s="75" customFormat="1" x14ac:dyDescent="0.25">
      <c r="A959" s="1"/>
      <c r="B959" s="76"/>
      <c r="C959" s="76"/>
      <c r="D959" s="77"/>
      <c r="F959" s="78"/>
      <c r="G959" s="79"/>
      <c r="H959" s="74"/>
      <c r="I959" s="68"/>
      <c r="J959" s="68"/>
      <c r="K959" s="68"/>
      <c r="L959" s="68"/>
      <c r="M959" s="68"/>
      <c r="N959" s="68"/>
      <c r="O959" s="68"/>
      <c r="P959" s="68"/>
      <c r="Q959" s="68"/>
      <c r="R959" s="68"/>
      <c r="S959" s="68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  <c r="BM959" s="1"/>
      <c r="BN959" s="1"/>
      <c r="BO959" s="1"/>
      <c r="BP959" s="1"/>
      <c r="BQ959" s="1"/>
      <c r="BR959" s="1"/>
      <c r="BS959" s="1"/>
      <c r="BT959" s="1"/>
      <c r="BU959" s="1"/>
      <c r="BV959" s="1"/>
      <c r="BW959" s="1"/>
      <c r="BX959" s="1"/>
      <c r="BY959" s="1"/>
      <c r="BZ959" s="1"/>
      <c r="CA959" s="1"/>
      <c r="CB959" s="1"/>
      <c r="CC959" s="1"/>
      <c r="CD959" s="1"/>
      <c r="CE959" s="1"/>
      <c r="CF959" s="1"/>
      <c r="CG959" s="1"/>
      <c r="CH959" s="1"/>
      <c r="CI959" s="1"/>
      <c r="CJ959" s="1"/>
      <c r="CK959" s="1"/>
      <c r="CL959" s="1"/>
      <c r="CM959" s="1"/>
      <c r="CN959" s="1"/>
      <c r="CO959" s="1"/>
      <c r="CP959" s="1"/>
      <c r="CQ959" s="1"/>
      <c r="CR959" s="1"/>
      <c r="CS959" s="1"/>
      <c r="CT959" s="1"/>
      <c r="CU959" s="1"/>
      <c r="CV959" s="1"/>
      <c r="CW959" s="1"/>
      <c r="CX959" s="1"/>
      <c r="CY959" s="1"/>
      <c r="CZ959" s="1"/>
      <c r="DA959" s="1"/>
      <c r="DB959" s="1"/>
      <c r="DC959" s="1"/>
      <c r="DD959" s="1"/>
      <c r="DE959" s="1"/>
      <c r="DF959" s="1"/>
      <c r="DG959" s="1"/>
      <c r="DH959" s="1"/>
      <c r="DI959" s="1"/>
      <c r="DJ959" s="1"/>
      <c r="DK959" s="1"/>
      <c r="DL959" s="1"/>
      <c r="DM959" s="1"/>
      <c r="DN959" s="1"/>
      <c r="DO959" s="1"/>
      <c r="DP959" s="1"/>
      <c r="DQ959" s="1"/>
      <c r="DR959" s="1"/>
      <c r="DS959" s="1"/>
      <c r="DT959" s="1"/>
      <c r="DU959" s="1"/>
      <c r="DV959" s="1"/>
      <c r="DW959" s="1"/>
      <c r="DX959" s="1"/>
      <c r="DY959" s="1"/>
      <c r="DZ959" s="1"/>
      <c r="EA959" s="1"/>
      <c r="EB959" s="1"/>
      <c r="EC959" s="1"/>
      <c r="ED959" s="1"/>
      <c r="EE959" s="1"/>
      <c r="EF959" s="1"/>
      <c r="EG959" s="1"/>
      <c r="EH959" s="1"/>
      <c r="EI959" s="1"/>
      <c r="EJ959" s="1"/>
      <c r="EK959" s="1"/>
      <c r="EL959" s="1"/>
      <c r="EM959" s="1"/>
      <c r="EN959" s="1"/>
      <c r="EO959" s="1"/>
      <c r="EP959" s="1"/>
      <c r="EQ959" s="1"/>
      <c r="ER959" s="1"/>
      <c r="ES959" s="1"/>
      <c r="ET959" s="1"/>
      <c r="EU959" s="1"/>
      <c r="EV959" s="1"/>
      <c r="EW959" s="1"/>
      <c r="EX959" s="1"/>
      <c r="EY959" s="1"/>
      <c r="EZ959" s="1"/>
      <c r="FA959" s="1"/>
      <c r="FB959" s="1"/>
      <c r="FC959" s="1"/>
      <c r="FD959" s="1"/>
      <c r="FE959" s="1"/>
      <c r="FF959" s="1"/>
      <c r="FG959" s="1"/>
      <c r="FH959" s="1"/>
      <c r="FI959" s="1"/>
      <c r="FJ959" s="1"/>
      <c r="FK959" s="1"/>
      <c r="FL959" s="1"/>
      <c r="FM959" s="1"/>
      <c r="FN959" s="1"/>
      <c r="FO959" s="1"/>
      <c r="FP959" s="1"/>
      <c r="FQ959" s="1"/>
      <c r="FR959" s="1"/>
      <c r="FS959" s="1"/>
      <c r="FT959" s="1"/>
      <c r="FU959" s="1"/>
      <c r="FV959" s="1"/>
      <c r="FW959" s="1"/>
      <c r="FX959" s="1"/>
      <c r="FY959" s="1"/>
      <c r="FZ959" s="1"/>
      <c r="GA959" s="1"/>
      <c r="GB959" s="1"/>
      <c r="GC959" s="1"/>
      <c r="GD959" s="1"/>
      <c r="GE959" s="1"/>
      <c r="GF959" s="1"/>
      <c r="GG959" s="1"/>
      <c r="GH959" s="1"/>
      <c r="GI959" s="1"/>
      <c r="GJ959" s="1"/>
      <c r="GK959" s="1"/>
      <c r="GL959" s="1"/>
      <c r="GM959" s="1"/>
      <c r="GN959" s="1"/>
      <c r="GO959" s="1"/>
      <c r="GP959" s="1"/>
      <c r="GQ959" s="1"/>
      <c r="GR959" s="1"/>
      <c r="GS959" s="1"/>
      <c r="GT959" s="1"/>
      <c r="GU959" s="1"/>
      <c r="GV959" s="1"/>
      <c r="GW959" s="1"/>
      <c r="GX959" s="1"/>
      <c r="GY959" s="1"/>
      <c r="GZ959" s="1"/>
      <c r="HA959" s="1"/>
      <c r="HB959" s="1"/>
      <c r="HC959" s="1"/>
      <c r="HD959" s="1"/>
      <c r="HE959" s="1"/>
    </row>
    <row r="960" spans="1:213" s="75" customFormat="1" x14ac:dyDescent="0.25">
      <c r="A960" s="1"/>
      <c r="B960" s="76"/>
      <c r="C960" s="76"/>
      <c r="D960" s="77"/>
      <c r="F960" s="78"/>
      <c r="G960" s="79"/>
      <c r="H960" s="74"/>
      <c r="I960" s="68"/>
      <c r="J960" s="68"/>
      <c r="K960" s="68"/>
      <c r="L960" s="68"/>
      <c r="M960" s="68"/>
      <c r="N960" s="68"/>
      <c r="O960" s="68"/>
      <c r="P960" s="68"/>
      <c r="Q960" s="68"/>
      <c r="R960" s="68"/>
      <c r="S960" s="68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  <c r="BM960" s="1"/>
      <c r="BN960" s="1"/>
      <c r="BO960" s="1"/>
      <c r="BP960" s="1"/>
      <c r="BQ960" s="1"/>
      <c r="BR960" s="1"/>
      <c r="BS960" s="1"/>
      <c r="BT960" s="1"/>
      <c r="BU960" s="1"/>
      <c r="BV960" s="1"/>
      <c r="BW960" s="1"/>
      <c r="BX960" s="1"/>
      <c r="BY960" s="1"/>
      <c r="BZ960" s="1"/>
      <c r="CA960" s="1"/>
      <c r="CB960" s="1"/>
      <c r="CC960" s="1"/>
      <c r="CD960" s="1"/>
      <c r="CE960" s="1"/>
      <c r="CF960" s="1"/>
      <c r="CG960" s="1"/>
      <c r="CH960" s="1"/>
      <c r="CI960" s="1"/>
      <c r="CJ960" s="1"/>
      <c r="CK960" s="1"/>
      <c r="CL960" s="1"/>
      <c r="CM960" s="1"/>
      <c r="CN960" s="1"/>
      <c r="CO960" s="1"/>
      <c r="CP960" s="1"/>
      <c r="CQ960" s="1"/>
      <c r="CR960" s="1"/>
      <c r="CS960" s="1"/>
      <c r="CT960" s="1"/>
      <c r="CU960" s="1"/>
      <c r="CV960" s="1"/>
      <c r="CW960" s="1"/>
      <c r="CX960" s="1"/>
      <c r="CY960" s="1"/>
      <c r="CZ960" s="1"/>
      <c r="DA960" s="1"/>
      <c r="DB960" s="1"/>
      <c r="DC960" s="1"/>
      <c r="DD960" s="1"/>
      <c r="DE960" s="1"/>
      <c r="DF960" s="1"/>
      <c r="DG960" s="1"/>
      <c r="DH960" s="1"/>
      <c r="DI960" s="1"/>
      <c r="DJ960" s="1"/>
      <c r="DK960" s="1"/>
      <c r="DL960" s="1"/>
      <c r="DM960" s="1"/>
      <c r="DN960" s="1"/>
      <c r="DO960" s="1"/>
      <c r="DP960" s="1"/>
      <c r="DQ960" s="1"/>
      <c r="DR960" s="1"/>
      <c r="DS960" s="1"/>
      <c r="DT960" s="1"/>
      <c r="DU960" s="1"/>
      <c r="DV960" s="1"/>
      <c r="DW960" s="1"/>
      <c r="DX960" s="1"/>
      <c r="DY960" s="1"/>
      <c r="DZ960" s="1"/>
      <c r="EA960" s="1"/>
      <c r="EB960" s="1"/>
      <c r="EC960" s="1"/>
      <c r="ED960" s="1"/>
      <c r="EE960" s="1"/>
      <c r="EF960" s="1"/>
      <c r="EG960" s="1"/>
      <c r="EH960" s="1"/>
      <c r="EI960" s="1"/>
      <c r="EJ960" s="1"/>
      <c r="EK960" s="1"/>
      <c r="EL960" s="1"/>
      <c r="EM960" s="1"/>
      <c r="EN960" s="1"/>
      <c r="EO960" s="1"/>
      <c r="EP960" s="1"/>
      <c r="EQ960" s="1"/>
      <c r="ER960" s="1"/>
      <c r="ES960" s="1"/>
      <c r="ET960" s="1"/>
      <c r="EU960" s="1"/>
      <c r="EV960" s="1"/>
      <c r="EW960" s="1"/>
      <c r="EX960" s="1"/>
      <c r="EY960" s="1"/>
      <c r="EZ960" s="1"/>
      <c r="FA960" s="1"/>
      <c r="FB960" s="1"/>
      <c r="FC960" s="1"/>
      <c r="FD960" s="1"/>
      <c r="FE960" s="1"/>
      <c r="FF960" s="1"/>
      <c r="FG960" s="1"/>
      <c r="FH960" s="1"/>
      <c r="FI960" s="1"/>
      <c r="FJ960" s="1"/>
      <c r="FK960" s="1"/>
      <c r="FL960" s="1"/>
      <c r="FM960" s="1"/>
      <c r="FN960" s="1"/>
      <c r="FO960" s="1"/>
      <c r="FP960" s="1"/>
      <c r="FQ960" s="1"/>
      <c r="FR960" s="1"/>
      <c r="FS960" s="1"/>
      <c r="FT960" s="1"/>
      <c r="FU960" s="1"/>
      <c r="FV960" s="1"/>
      <c r="FW960" s="1"/>
      <c r="FX960" s="1"/>
      <c r="FY960" s="1"/>
      <c r="FZ960" s="1"/>
      <c r="GA960" s="1"/>
      <c r="GB960" s="1"/>
      <c r="GC960" s="1"/>
      <c r="GD960" s="1"/>
      <c r="GE960" s="1"/>
      <c r="GF960" s="1"/>
      <c r="GG960" s="1"/>
      <c r="GH960" s="1"/>
      <c r="GI960" s="1"/>
      <c r="GJ960" s="1"/>
      <c r="GK960" s="1"/>
      <c r="GL960" s="1"/>
      <c r="GM960" s="1"/>
      <c r="GN960" s="1"/>
      <c r="GO960" s="1"/>
      <c r="GP960" s="1"/>
      <c r="GQ960" s="1"/>
      <c r="GR960" s="1"/>
      <c r="GS960" s="1"/>
      <c r="GT960" s="1"/>
      <c r="GU960" s="1"/>
      <c r="GV960" s="1"/>
      <c r="GW960" s="1"/>
      <c r="GX960" s="1"/>
      <c r="GY960" s="1"/>
      <c r="GZ960" s="1"/>
      <c r="HA960" s="1"/>
      <c r="HB960" s="1"/>
      <c r="HC960" s="1"/>
      <c r="HD960" s="1"/>
      <c r="HE960" s="1"/>
    </row>
    <row r="961" spans="1:213" s="75" customFormat="1" x14ac:dyDescent="0.25">
      <c r="A961" s="1"/>
      <c r="B961" s="76"/>
      <c r="C961" s="76"/>
      <c r="D961" s="77"/>
      <c r="F961" s="78"/>
      <c r="G961" s="79"/>
      <c r="H961" s="74"/>
      <c r="I961" s="68"/>
      <c r="J961" s="68"/>
      <c r="K961" s="68"/>
      <c r="L961" s="68"/>
      <c r="M961" s="68"/>
      <c r="N961" s="68"/>
      <c r="O961" s="68"/>
      <c r="P961" s="68"/>
      <c r="Q961" s="68"/>
      <c r="R961" s="68"/>
      <c r="S961" s="68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  <c r="BM961" s="1"/>
      <c r="BN961" s="1"/>
      <c r="BO961" s="1"/>
      <c r="BP961" s="1"/>
      <c r="BQ961" s="1"/>
      <c r="BR961" s="1"/>
      <c r="BS961" s="1"/>
      <c r="BT961" s="1"/>
      <c r="BU961" s="1"/>
      <c r="BV961" s="1"/>
      <c r="BW961" s="1"/>
      <c r="BX961" s="1"/>
      <c r="BY961" s="1"/>
      <c r="BZ961" s="1"/>
      <c r="CA961" s="1"/>
      <c r="CB961" s="1"/>
      <c r="CC961" s="1"/>
      <c r="CD961" s="1"/>
      <c r="CE961" s="1"/>
      <c r="CF961" s="1"/>
      <c r="CG961" s="1"/>
      <c r="CH961" s="1"/>
      <c r="CI961" s="1"/>
      <c r="CJ961" s="1"/>
      <c r="CK961" s="1"/>
      <c r="CL961" s="1"/>
      <c r="CM961" s="1"/>
      <c r="CN961" s="1"/>
      <c r="CO961" s="1"/>
      <c r="CP961" s="1"/>
      <c r="CQ961" s="1"/>
      <c r="CR961" s="1"/>
      <c r="CS961" s="1"/>
      <c r="CT961" s="1"/>
      <c r="CU961" s="1"/>
      <c r="CV961" s="1"/>
      <c r="CW961" s="1"/>
      <c r="CX961" s="1"/>
      <c r="CY961" s="1"/>
      <c r="CZ961" s="1"/>
      <c r="DA961" s="1"/>
      <c r="DB961" s="1"/>
      <c r="DC961" s="1"/>
      <c r="DD961" s="1"/>
      <c r="DE961" s="1"/>
      <c r="DF961" s="1"/>
      <c r="DG961" s="1"/>
      <c r="DH961" s="1"/>
      <c r="DI961" s="1"/>
      <c r="DJ961" s="1"/>
      <c r="DK961" s="1"/>
      <c r="DL961" s="1"/>
      <c r="DM961" s="1"/>
      <c r="DN961" s="1"/>
      <c r="DO961" s="1"/>
      <c r="DP961" s="1"/>
      <c r="DQ961" s="1"/>
      <c r="DR961" s="1"/>
      <c r="DS961" s="1"/>
      <c r="DT961" s="1"/>
      <c r="DU961" s="1"/>
      <c r="DV961" s="1"/>
      <c r="DW961" s="1"/>
      <c r="DX961" s="1"/>
      <c r="DY961" s="1"/>
      <c r="DZ961" s="1"/>
      <c r="EA961" s="1"/>
      <c r="EB961" s="1"/>
      <c r="EC961" s="1"/>
      <c r="ED961" s="1"/>
      <c r="EE961" s="1"/>
      <c r="EF961" s="1"/>
      <c r="EG961" s="1"/>
      <c r="EH961" s="1"/>
      <c r="EI961" s="1"/>
      <c r="EJ961" s="1"/>
      <c r="EK961" s="1"/>
      <c r="EL961" s="1"/>
      <c r="EM961" s="1"/>
      <c r="EN961" s="1"/>
      <c r="EO961" s="1"/>
      <c r="EP961" s="1"/>
      <c r="EQ961" s="1"/>
      <c r="ER961" s="1"/>
      <c r="ES961" s="1"/>
      <c r="ET961" s="1"/>
      <c r="EU961" s="1"/>
      <c r="EV961" s="1"/>
      <c r="EW961" s="1"/>
      <c r="EX961" s="1"/>
      <c r="EY961" s="1"/>
      <c r="EZ961" s="1"/>
      <c r="FA961" s="1"/>
      <c r="FB961" s="1"/>
      <c r="FC961" s="1"/>
      <c r="FD961" s="1"/>
      <c r="FE961" s="1"/>
      <c r="FF961" s="1"/>
      <c r="FG961" s="1"/>
      <c r="FH961" s="1"/>
      <c r="FI961" s="1"/>
      <c r="FJ961" s="1"/>
      <c r="FK961" s="1"/>
      <c r="FL961" s="1"/>
      <c r="FM961" s="1"/>
      <c r="FN961" s="1"/>
      <c r="FO961" s="1"/>
      <c r="FP961" s="1"/>
      <c r="FQ961" s="1"/>
      <c r="FR961" s="1"/>
      <c r="FS961" s="1"/>
      <c r="FT961" s="1"/>
      <c r="FU961" s="1"/>
      <c r="FV961" s="1"/>
      <c r="FW961" s="1"/>
      <c r="FX961" s="1"/>
      <c r="FY961" s="1"/>
      <c r="FZ961" s="1"/>
      <c r="GA961" s="1"/>
      <c r="GB961" s="1"/>
      <c r="GC961" s="1"/>
      <c r="GD961" s="1"/>
      <c r="GE961" s="1"/>
      <c r="GF961" s="1"/>
      <c r="GG961" s="1"/>
      <c r="GH961" s="1"/>
      <c r="GI961" s="1"/>
      <c r="GJ961" s="1"/>
      <c r="GK961" s="1"/>
      <c r="GL961" s="1"/>
      <c r="GM961" s="1"/>
      <c r="GN961" s="1"/>
      <c r="GO961" s="1"/>
      <c r="GP961" s="1"/>
      <c r="GQ961" s="1"/>
      <c r="GR961" s="1"/>
      <c r="GS961" s="1"/>
      <c r="GT961" s="1"/>
      <c r="GU961" s="1"/>
      <c r="GV961" s="1"/>
      <c r="GW961" s="1"/>
      <c r="GX961" s="1"/>
      <c r="GY961" s="1"/>
      <c r="GZ961" s="1"/>
      <c r="HA961" s="1"/>
      <c r="HB961" s="1"/>
      <c r="HC961" s="1"/>
      <c r="HD961" s="1"/>
      <c r="HE961" s="1"/>
    </row>
    <row r="962" spans="1:213" s="75" customFormat="1" x14ac:dyDescent="0.25">
      <c r="A962" s="1"/>
      <c r="B962" s="76"/>
      <c r="C962" s="76"/>
      <c r="D962" s="77"/>
      <c r="F962" s="78"/>
      <c r="G962" s="79"/>
      <c r="H962" s="74"/>
      <c r="I962" s="68"/>
      <c r="J962" s="68"/>
      <c r="K962" s="68"/>
      <c r="L962" s="68"/>
      <c r="M962" s="68"/>
      <c r="N962" s="68"/>
      <c r="O962" s="68"/>
      <c r="P962" s="68"/>
      <c r="Q962" s="68"/>
      <c r="R962" s="68"/>
      <c r="S962" s="68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  <c r="BG962" s="1"/>
      <c r="BH962" s="1"/>
      <c r="BI962" s="1"/>
      <c r="BJ962" s="1"/>
      <c r="BK962" s="1"/>
      <c r="BL962" s="1"/>
      <c r="BM962" s="1"/>
      <c r="BN962" s="1"/>
      <c r="BO962" s="1"/>
      <c r="BP962" s="1"/>
      <c r="BQ962" s="1"/>
      <c r="BR962" s="1"/>
      <c r="BS962" s="1"/>
      <c r="BT962" s="1"/>
      <c r="BU962" s="1"/>
      <c r="BV962" s="1"/>
      <c r="BW962" s="1"/>
      <c r="BX962" s="1"/>
      <c r="BY962" s="1"/>
      <c r="BZ962" s="1"/>
      <c r="CA962" s="1"/>
      <c r="CB962" s="1"/>
      <c r="CC962" s="1"/>
      <c r="CD962" s="1"/>
      <c r="CE962" s="1"/>
      <c r="CF962" s="1"/>
      <c r="CG962" s="1"/>
      <c r="CH962" s="1"/>
      <c r="CI962" s="1"/>
      <c r="CJ962" s="1"/>
      <c r="CK962" s="1"/>
      <c r="CL962" s="1"/>
      <c r="CM962" s="1"/>
      <c r="CN962" s="1"/>
      <c r="CO962" s="1"/>
      <c r="CP962" s="1"/>
      <c r="CQ962" s="1"/>
      <c r="CR962" s="1"/>
      <c r="CS962" s="1"/>
      <c r="CT962" s="1"/>
      <c r="CU962" s="1"/>
      <c r="CV962" s="1"/>
      <c r="CW962" s="1"/>
      <c r="CX962" s="1"/>
      <c r="CY962" s="1"/>
      <c r="CZ962" s="1"/>
      <c r="DA962" s="1"/>
      <c r="DB962" s="1"/>
      <c r="DC962" s="1"/>
      <c r="DD962" s="1"/>
      <c r="DE962" s="1"/>
      <c r="DF962" s="1"/>
      <c r="DG962" s="1"/>
      <c r="DH962" s="1"/>
      <c r="DI962" s="1"/>
      <c r="DJ962" s="1"/>
      <c r="DK962" s="1"/>
      <c r="DL962" s="1"/>
      <c r="DM962" s="1"/>
      <c r="DN962" s="1"/>
      <c r="DO962" s="1"/>
      <c r="DP962" s="1"/>
      <c r="DQ962" s="1"/>
      <c r="DR962" s="1"/>
      <c r="DS962" s="1"/>
      <c r="DT962" s="1"/>
      <c r="DU962" s="1"/>
      <c r="DV962" s="1"/>
      <c r="DW962" s="1"/>
      <c r="DX962" s="1"/>
      <c r="DY962" s="1"/>
      <c r="DZ962" s="1"/>
      <c r="EA962" s="1"/>
      <c r="EB962" s="1"/>
      <c r="EC962" s="1"/>
      <c r="ED962" s="1"/>
      <c r="EE962" s="1"/>
      <c r="EF962" s="1"/>
      <c r="EG962" s="1"/>
      <c r="EH962" s="1"/>
      <c r="EI962" s="1"/>
      <c r="EJ962" s="1"/>
      <c r="EK962" s="1"/>
      <c r="EL962" s="1"/>
      <c r="EM962" s="1"/>
      <c r="EN962" s="1"/>
      <c r="EO962" s="1"/>
      <c r="EP962" s="1"/>
      <c r="EQ962" s="1"/>
      <c r="ER962" s="1"/>
      <c r="ES962" s="1"/>
      <c r="ET962" s="1"/>
      <c r="EU962" s="1"/>
      <c r="EV962" s="1"/>
      <c r="EW962" s="1"/>
      <c r="EX962" s="1"/>
      <c r="EY962" s="1"/>
      <c r="EZ962" s="1"/>
      <c r="FA962" s="1"/>
      <c r="FB962" s="1"/>
      <c r="FC962" s="1"/>
      <c r="FD962" s="1"/>
      <c r="FE962" s="1"/>
      <c r="FF962" s="1"/>
      <c r="FG962" s="1"/>
      <c r="FH962" s="1"/>
      <c r="FI962" s="1"/>
      <c r="FJ962" s="1"/>
      <c r="FK962" s="1"/>
      <c r="FL962" s="1"/>
      <c r="FM962" s="1"/>
      <c r="FN962" s="1"/>
      <c r="FO962" s="1"/>
      <c r="FP962" s="1"/>
      <c r="FQ962" s="1"/>
      <c r="FR962" s="1"/>
      <c r="FS962" s="1"/>
      <c r="FT962" s="1"/>
      <c r="FU962" s="1"/>
      <c r="FV962" s="1"/>
      <c r="FW962" s="1"/>
      <c r="FX962" s="1"/>
      <c r="FY962" s="1"/>
      <c r="FZ962" s="1"/>
      <c r="GA962" s="1"/>
      <c r="GB962" s="1"/>
      <c r="GC962" s="1"/>
      <c r="GD962" s="1"/>
      <c r="GE962" s="1"/>
      <c r="GF962" s="1"/>
      <c r="GG962" s="1"/>
      <c r="GH962" s="1"/>
      <c r="GI962" s="1"/>
      <c r="GJ962" s="1"/>
      <c r="GK962" s="1"/>
      <c r="GL962" s="1"/>
      <c r="GM962" s="1"/>
      <c r="GN962" s="1"/>
      <c r="GO962" s="1"/>
      <c r="GP962" s="1"/>
      <c r="GQ962" s="1"/>
      <c r="GR962" s="1"/>
      <c r="GS962" s="1"/>
      <c r="GT962" s="1"/>
      <c r="GU962" s="1"/>
      <c r="GV962" s="1"/>
      <c r="GW962" s="1"/>
      <c r="GX962" s="1"/>
      <c r="GY962" s="1"/>
      <c r="GZ962" s="1"/>
      <c r="HA962" s="1"/>
      <c r="HB962" s="1"/>
      <c r="HC962" s="1"/>
      <c r="HD962" s="1"/>
      <c r="HE962" s="1"/>
    </row>
    <row r="963" spans="1:213" s="75" customFormat="1" x14ac:dyDescent="0.25">
      <c r="A963" s="1"/>
      <c r="B963" s="76"/>
      <c r="C963" s="76"/>
      <c r="D963" s="77"/>
      <c r="F963" s="78"/>
      <c r="G963" s="79"/>
      <c r="H963" s="74"/>
      <c r="I963" s="68"/>
      <c r="J963" s="68"/>
      <c r="K963" s="68"/>
      <c r="L963" s="68"/>
      <c r="M963" s="68"/>
      <c r="N963" s="68"/>
      <c r="O963" s="68"/>
      <c r="P963" s="68"/>
      <c r="Q963" s="68"/>
      <c r="R963" s="68"/>
      <c r="S963" s="68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  <c r="BG963" s="1"/>
      <c r="BH963" s="1"/>
      <c r="BI963" s="1"/>
      <c r="BJ963" s="1"/>
      <c r="BK963" s="1"/>
      <c r="BL963" s="1"/>
      <c r="BM963" s="1"/>
      <c r="BN963" s="1"/>
      <c r="BO963" s="1"/>
      <c r="BP963" s="1"/>
      <c r="BQ963" s="1"/>
      <c r="BR963" s="1"/>
      <c r="BS963" s="1"/>
      <c r="BT963" s="1"/>
      <c r="BU963" s="1"/>
      <c r="BV963" s="1"/>
      <c r="BW963" s="1"/>
      <c r="BX963" s="1"/>
      <c r="BY963" s="1"/>
      <c r="BZ963" s="1"/>
      <c r="CA963" s="1"/>
      <c r="CB963" s="1"/>
      <c r="CC963" s="1"/>
      <c r="CD963" s="1"/>
      <c r="CE963" s="1"/>
      <c r="CF963" s="1"/>
      <c r="CG963" s="1"/>
      <c r="CH963" s="1"/>
      <c r="CI963" s="1"/>
      <c r="CJ963" s="1"/>
      <c r="CK963" s="1"/>
      <c r="CL963" s="1"/>
      <c r="CM963" s="1"/>
      <c r="CN963" s="1"/>
      <c r="CO963" s="1"/>
      <c r="CP963" s="1"/>
      <c r="CQ963" s="1"/>
      <c r="CR963" s="1"/>
      <c r="CS963" s="1"/>
      <c r="CT963" s="1"/>
      <c r="CU963" s="1"/>
      <c r="CV963" s="1"/>
      <c r="CW963" s="1"/>
      <c r="CX963" s="1"/>
      <c r="CY963" s="1"/>
      <c r="CZ963" s="1"/>
      <c r="DA963" s="1"/>
      <c r="DB963" s="1"/>
      <c r="DC963" s="1"/>
      <c r="DD963" s="1"/>
      <c r="DE963" s="1"/>
      <c r="DF963" s="1"/>
      <c r="DG963" s="1"/>
      <c r="DH963" s="1"/>
      <c r="DI963" s="1"/>
      <c r="DJ963" s="1"/>
      <c r="DK963" s="1"/>
      <c r="DL963" s="1"/>
      <c r="DM963" s="1"/>
      <c r="DN963" s="1"/>
      <c r="DO963" s="1"/>
      <c r="DP963" s="1"/>
      <c r="DQ963" s="1"/>
      <c r="DR963" s="1"/>
      <c r="DS963" s="1"/>
      <c r="DT963" s="1"/>
      <c r="DU963" s="1"/>
      <c r="DV963" s="1"/>
      <c r="DW963" s="1"/>
      <c r="DX963" s="1"/>
      <c r="DY963" s="1"/>
      <c r="DZ963" s="1"/>
      <c r="EA963" s="1"/>
      <c r="EB963" s="1"/>
      <c r="EC963" s="1"/>
      <c r="ED963" s="1"/>
      <c r="EE963" s="1"/>
      <c r="EF963" s="1"/>
      <c r="EG963" s="1"/>
      <c r="EH963" s="1"/>
      <c r="EI963" s="1"/>
      <c r="EJ963" s="1"/>
      <c r="EK963" s="1"/>
      <c r="EL963" s="1"/>
      <c r="EM963" s="1"/>
      <c r="EN963" s="1"/>
      <c r="EO963" s="1"/>
      <c r="EP963" s="1"/>
      <c r="EQ963" s="1"/>
      <c r="ER963" s="1"/>
      <c r="ES963" s="1"/>
      <c r="ET963" s="1"/>
      <c r="EU963" s="1"/>
      <c r="EV963" s="1"/>
      <c r="EW963" s="1"/>
      <c r="EX963" s="1"/>
      <c r="EY963" s="1"/>
      <c r="EZ963" s="1"/>
      <c r="FA963" s="1"/>
      <c r="FB963" s="1"/>
      <c r="FC963" s="1"/>
      <c r="FD963" s="1"/>
      <c r="FE963" s="1"/>
      <c r="FF963" s="1"/>
      <c r="FG963" s="1"/>
      <c r="FH963" s="1"/>
      <c r="FI963" s="1"/>
      <c r="FJ963" s="1"/>
      <c r="FK963" s="1"/>
      <c r="FL963" s="1"/>
      <c r="FM963" s="1"/>
      <c r="FN963" s="1"/>
      <c r="FO963" s="1"/>
      <c r="FP963" s="1"/>
      <c r="FQ963" s="1"/>
      <c r="FR963" s="1"/>
      <c r="FS963" s="1"/>
      <c r="FT963" s="1"/>
      <c r="FU963" s="1"/>
      <c r="FV963" s="1"/>
      <c r="FW963" s="1"/>
      <c r="FX963" s="1"/>
      <c r="FY963" s="1"/>
      <c r="FZ963" s="1"/>
      <c r="GA963" s="1"/>
      <c r="GB963" s="1"/>
      <c r="GC963" s="1"/>
      <c r="GD963" s="1"/>
      <c r="GE963" s="1"/>
      <c r="GF963" s="1"/>
      <c r="GG963" s="1"/>
      <c r="GH963" s="1"/>
      <c r="GI963" s="1"/>
      <c r="GJ963" s="1"/>
      <c r="GK963" s="1"/>
      <c r="GL963" s="1"/>
      <c r="GM963" s="1"/>
      <c r="GN963" s="1"/>
      <c r="GO963" s="1"/>
      <c r="GP963" s="1"/>
      <c r="GQ963" s="1"/>
      <c r="GR963" s="1"/>
      <c r="GS963" s="1"/>
      <c r="GT963" s="1"/>
      <c r="GU963" s="1"/>
      <c r="GV963" s="1"/>
      <c r="GW963" s="1"/>
      <c r="GX963" s="1"/>
      <c r="GY963" s="1"/>
      <c r="GZ963" s="1"/>
      <c r="HA963" s="1"/>
      <c r="HB963" s="1"/>
      <c r="HC963" s="1"/>
      <c r="HD963" s="1"/>
      <c r="HE963" s="1"/>
    </row>
    <row r="964" spans="1:213" s="75" customFormat="1" x14ac:dyDescent="0.25">
      <c r="A964" s="1"/>
      <c r="B964" s="76"/>
      <c r="C964" s="76"/>
      <c r="D964" s="77"/>
      <c r="F964" s="78"/>
      <c r="G964" s="79"/>
      <c r="H964" s="74"/>
      <c r="I964" s="68"/>
      <c r="J964" s="68"/>
      <c r="K964" s="68"/>
      <c r="L964" s="68"/>
      <c r="M964" s="68"/>
      <c r="N964" s="68"/>
      <c r="O964" s="68"/>
      <c r="P964" s="68"/>
      <c r="Q964" s="68"/>
      <c r="R964" s="68"/>
      <c r="S964" s="68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  <c r="BG964" s="1"/>
      <c r="BH964" s="1"/>
      <c r="BI964" s="1"/>
      <c r="BJ964" s="1"/>
      <c r="BK964" s="1"/>
      <c r="BL964" s="1"/>
      <c r="BM964" s="1"/>
      <c r="BN964" s="1"/>
      <c r="BO964" s="1"/>
      <c r="BP964" s="1"/>
      <c r="BQ964" s="1"/>
      <c r="BR964" s="1"/>
      <c r="BS964" s="1"/>
      <c r="BT964" s="1"/>
      <c r="BU964" s="1"/>
      <c r="BV964" s="1"/>
      <c r="BW964" s="1"/>
      <c r="BX964" s="1"/>
      <c r="BY964" s="1"/>
      <c r="BZ964" s="1"/>
      <c r="CA964" s="1"/>
      <c r="CB964" s="1"/>
      <c r="CC964" s="1"/>
      <c r="CD964" s="1"/>
      <c r="CE964" s="1"/>
      <c r="CF964" s="1"/>
      <c r="CG964" s="1"/>
      <c r="CH964" s="1"/>
      <c r="CI964" s="1"/>
      <c r="CJ964" s="1"/>
      <c r="CK964" s="1"/>
      <c r="CL964" s="1"/>
      <c r="CM964" s="1"/>
      <c r="CN964" s="1"/>
      <c r="CO964" s="1"/>
      <c r="CP964" s="1"/>
      <c r="CQ964" s="1"/>
      <c r="CR964" s="1"/>
      <c r="CS964" s="1"/>
      <c r="CT964" s="1"/>
      <c r="CU964" s="1"/>
      <c r="CV964" s="1"/>
      <c r="CW964" s="1"/>
      <c r="CX964" s="1"/>
      <c r="CY964" s="1"/>
      <c r="CZ964" s="1"/>
      <c r="DA964" s="1"/>
      <c r="DB964" s="1"/>
      <c r="DC964" s="1"/>
      <c r="DD964" s="1"/>
      <c r="DE964" s="1"/>
      <c r="DF964" s="1"/>
      <c r="DG964" s="1"/>
      <c r="DH964" s="1"/>
      <c r="DI964" s="1"/>
      <c r="DJ964" s="1"/>
      <c r="DK964" s="1"/>
      <c r="DL964" s="1"/>
      <c r="DM964" s="1"/>
      <c r="DN964" s="1"/>
      <c r="DO964" s="1"/>
      <c r="DP964" s="1"/>
      <c r="DQ964" s="1"/>
      <c r="DR964" s="1"/>
      <c r="DS964" s="1"/>
      <c r="DT964" s="1"/>
      <c r="DU964" s="1"/>
      <c r="DV964" s="1"/>
      <c r="DW964" s="1"/>
      <c r="DX964" s="1"/>
      <c r="DY964" s="1"/>
      <c r="DZ964" s="1"/>
      <c r="EA964" s="1"/>
      <c r="EB964" s="1"/>
      <c r="EC964" s="1"/>
      <c r="ED964" s="1"/>
      <c r="EE964" s="1"/>
      <c r="EF964" s="1"/>
      <c r="EG964" s="1"/>
      <c r="EH964" s="1"/>
      <c r="EI964" s="1"/>
      <c r="EJ964" s="1"/>
      <c r="EK964" s="1"/>
      <c r="EL964" s="1"/>
      <c r="EM964" s="1"/>
      <c r="EN964" s="1"/>
      <c r="EO964" s="1"/>
      <c r="EP964" s="1"/>
      <c r="EQ964" s="1"/>
      <c r="ER964" s="1"/>
      <c r="ES964" s="1"/>
      <c r="ET964" s="1"/>
      <c r="EU964" s="1"/>
      <c r="EV964" s="1"/>
      <c r="EW964" s="1"/>
      <c r="EX964" s="1"/>
      <c r="EY964" s="1"/>
      <c r="EZ964" s="1"/>
      <c r="FA964" s="1"/>
      <c r="FB964" s="1"/>
      <c r="FC964" s="1"/>
      <c r="FD964" s="1"/>
      <c r="FE964" s="1"/>
      <c r="FF964" s="1"/>
      <c r="FG964" s="1"/>
      <c r="FH964" s="1"/>
      <c r="FI964" s="1"/>
      <c r="FJ964" s="1"/>
      <c r="FK964" s="1"/>
      <c r="FL964" s="1"/>
      <c r="FM964" s="1"/>
      <c r="FN964" s="1"/>
      <c r="FO964" s="1"/>
      <c r="FP964" s="1"/>
      <c r="FQ964" s="1"/>
      <c r="FR964" s="1"/>
      <c r="FS964" s="1"/>
      <c r="FT964" s="1"/>
      <c r="FU964" s="1"/>
      <c r="FV964" s="1"/>
      <c r="FW964" s="1"/>
      <c r="FX964" s="1"/>
      <c r="FY964" s="1"/>
      <c r="FZ964" s="1"/>
      <c r="GA964" s="1"/>
      <c r="GB964" s="1"/>
      <c r="GC964" s="1"/>
      <c r="GD964" s="1"/>
      <c r="GE964" s="1"/>
      <c r="GF964" s="1"/>
      <c r="GG964" s="1"/>
      <c r="GH964" s="1"/>
      <c r="GI964" s="1"/>
      <c r="GJ964" s="1"/>
      <c r="GK964" s="1"/>
      <c r="GL964" s="1"/>
      <c r="GM964" s="1"/>
      <c r="GN964" s="1"/>
      <c r="GO964" s="1"/>
      <c r="GP964" s="1"/>
      <c r="GQ964" s="1"/>
      <c r="GR964" s="1"/>
      <c r="GS964" s="1"/>
      <c r="GT964" s="1"/>
      <c r="GU964" s="1"/>
      <c r="GV964" s="1"/>
      <c r="GW964" s="1"/>
      <c r="GX964" s="1"/>
      <c r="GY964" s="1"/>
      <c r="GZ964" s="1"/>
      <c r="HA964" s="1"/>
      <c r="HB964" s="1"/>
      <c r="HC964" s="1"/>
      <c r="HD964" s="1"/>
      <c r="HE964" s="1"/>
    </row>
    <row r="965" spans="1:213" s="75" customFormat="1" x14ac:dyDescent="0.25">
      <c r="A965" s="1"/>
      <c r="B965" s="76"/>
      <c r="C965" s="76"/>
      <c r="D965" s="77"/>
      <c r="F965" s="78"/>
      <c r="G965" s="79"/>
      <c r="H965" s="74"/>
      <c r="I965" s="68"/>
      <c r="J965" s="68"/>
      <c r="K965" s="68"/>
      <c r="L965" s="68"/>
      <c r="M965" s="68"/>
      <c r="N965" s="68"/>
      <c r="O965" s="68"/>
      <c r="P965" s="68"/>
      <c r="Q965" s="68"/>
      <c r="R965" s="68"/>
      <c r="S965" s="68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  <c r="BG965" s="1"/>
      <c r="BH965" s="1"/>
      <c r="BI965" s="1"/>
      <c r="BJ965" s="1"/>
      <c r="BK965" s="1"/>
      <c r="BL965" s="1"/>
      <c r="BM965" s="1"/>
      <c r="BN965" s="1"/>
      <c r="BO965" s="1"/>
      <c r="BP965" s="1"/>
      <c r="BQ965" s="1"/>
      <c r="BR965" s="1"/>
      <c r="BS965" s="1"/>
      <c r="BT965" s="1"/>
      <c r="BU965" s="1"/>
      <c r="BV965" s="1"/>
      <c r="BW965" s="1"/>
      <c r="BX965" s="1"/>
      <c r="BY965" s="1"/>
      <c r="BZ965" s="1"/>
      <c r="CA965" s="1"/>
      <c r="CB965" s="1"/>
      <c r="CC965" s="1"/>
      <c r="CD965" s="1"/>
      <c r="CE965" s="1"/>
      <c r="CF965" s="1"/>
      <c r="CG965" s="1"/>
      <c r="CH965" s="1"/>
      <c r="CI965" s="1"/>
      <c r="CJ965" s="1"/>
      <c r="CK965" s="1"/>
      <c r="CL965" s="1"/>
      <c r="CM965" s="1"/>
      <c r="CN965" s="1"/>
      <c r="CO965" s="1"/>
      <c r="CP965" s="1"/>
      <c r="CQ965" s="1"/>
      <c r="CR965" s="1"/>
      <c r="CS965" s="1"/>
      <c r="CT965" s="1"/>
      <c r="CU965" s="1"/>
      <c r="CV965" s="1"/>
      <c r="CW965" s="1"/>
      <c r="CX965" s="1"/>
      <c r="CY965" s="1"/>
      <c r="CZ965" s="1"/>
      <c r="DA965" s="1"/>
      <c r="DB965" s="1"/>
      <c r="DC965" s="1"/>
      <c r="DD965" s="1"/>
      <c r="DE965" s="1"/>
      <c r="DF965" s="1"/>
      <c r="DG965" s="1"/>
      <c r="DH965" s="1"/>
      <c r="DI965" s="1"/>
      <c r="DJ965" s="1"/>
      <c r="DK965" s="1"/>
      <c r="DL965" s="1"/>
      <c r="DM965" s="1"/>
      <c r="DN965" s="1"/>
      <c r="DO965" s="1"/>
      <c r="DP965" s="1"/>
      <c r="DQ965" s="1"/>
      <c r="DR965" s="1"/>
      <c r="DS965" s="1"/>
      <c r="DT965" s="1"/>
      <c r="DU965" s="1"/>
      <c r="DV965" s="1"/>
      <c r="DW965" s="1"/>
      <c r="DX965" s="1"/>
      <c r="DY965" s="1"/>
      <c r="DZ965" s="1"/>
      <c r="EA965" s="1"/>
      <c r="EB965" s="1"/>
      <c r="EC965" s="1"/>
      <c r="ED965" s="1"/>
      <c r="EE965" s="1"/>
      <c r="EF965" s="1"/>
      <c r="EG965" s="1"/>
      <c r="EH965" s="1"/>
      <c r="EI965" s="1"/>
      <c r="EJ965" s="1"/>
      <c r="EK965" s="1"/>
      <c r="EL965" s="1"/>
      <c r="EM965" s="1"/>
      <c r="EN965" s="1"/>
      <c r="EO965" s="1"/>
      <c r="EP965" s="1"/>
      <c r="EQ965" s="1"/>
      <c r="ER965" s="1"/>
      <c r="ES965" s="1"/>
      <c r="ET965" s="1"/>
      <c r="EU965" s="1"/>
      <c r="EV965" s="1"/>
      <c r="EW965" s="1"/>
      <c r="EX965" s="1"/>
      <c r="EY965" s="1"/>
      <c r="EZ965" s="1"/>
      <c r="FA965" s="1"/>
      <c r="FB965" s="1"/>
      <c r="FC965" s="1"/>
      <c r="FD965" s="1"/>
      <c r="FE965" s="1"/>
      <c r="FF965" s="1"/>
      <c r="FG965" s="1"/>
      <c r="FH965" s="1"/>
      <c r="FI965" s="1"/>
      <c r="FJ965" s="1"/>
      <c r="FK965" s="1"/>
      <c r="FL965" s="1"/>
      <c r="FM965" s="1"/>
      <c r="FN965" s="1"/>
      <c r="FO965" s="1"/>
      <c r="FP965" s="1"/>
      <c r="FQ965" s="1"/>
      <c r="FR965" s="1"/>
      <c r="FS965" s="1"/>
      <c r="FT965" s="1"/>
      <c r="FU965" s="1"/>
      <c r="FV965" s="1"/>
      <c r="FW965" s="1"/>
      <c r="FX965" s="1"/>
      <c r="FY965" s="1"/>
      <c r="FZ965" s="1"/>
      <c r="GA965" s="1"/>
      <c r="GB965" s="1"/>
      <c r="GC965" s="1"/>
      <c r="GD965" s="1"/>
      <c r="GE965" s="1"/>
      <c r="GF965" s="1"/>
      <c r="GG965" s="1"/>
      <c r="GH965" s="1"/>
      <c r="GI965" s="1"/>
      <c r="GJ965" s="1"/>
      <c r="GK965" s="1"/>
      <c r="GL965" s="1"/>
      <c r="GM965" s="1"/>
      <c r="GN965" s="1"/>
      <c r="GO965" s="1"/>
      <c r="GP965" s="1"/>
      <c r="GQ965" s="1"/>
      <c r="GR965" s="1"/>
      <c r="GS965" s="1"/>
      <c r="GT965" s="1"/>
      <c r="GU965" s="1"/>
      <c r="GV965" s="1"/>
      <c r="GW965" s="1"/>
      <c r="GX965" s="1"/>
      <c r="GY965" s="1"/>
      <c r="GZ965" s="1"/>
      <c r="HA965" s="1"/>
      <c r="HB965" s="1"/>
      <c r="HC965" s="1"/>
      <c r="HD965" s="1"/>
      <c r="HE965" s="1"/>
    </row>
    <row r="966" spans="1:213" s="75" customFormat="1" x14ac:dyDescent="0.25">
      <c r="A966" s="1"/>
      <c r="B966" s="76"/>
      <c r="C966" s="76"/>
      <c r="D966" s="77"/>
      <c r="F966" s="78"/>
      <c r="G966" s="79"/>
      <c r="H966" s="74"/>
      <c r="I966" s="68"/>
      <c r="J966" s="68"/>
      <c r="K966" s="68"/>
      <c r="L966" s="68"/>
      <c r="M966" s="68"/>
      <c r="N966" s="68"/>
      <c r="O966" s="68"/>
      <c r="P966" s="68"/>
      <c r="Q966" s="68"/>
      <c r="R966" s="68"/>
      <c r="S966" s="68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  <c r="BG966" s="1"/>
      <c r="BH966" s="1"/>
      <c r="BI966" s="1"/>
      <c r="BJ966" s="1"/>
      <c r="BK966" s="1"/>
      <c r="BL966" s="1"/>
      <c r="BM966" s="1"/>
      <c r="BN966" s="1"/>
      <c r="BO966" s="1"/>
      <c r="BP966" s="1"/>
      <c r="BQ966" s="1"/>
      <c r="BR966" s="1"/>
      <c r="BS966" s="1"/>
      <c r="BT966" s="1"/>
      <c r="BU966" s="1"/>
      <c r="BV966" s="1"/>
      <c r="BW966" s="1"/>
      <c r="BX966" s="1"/>
      <c r="BY966" s="1"/>
      <c r="BZ966" s="1"/>
      <c r="CA966" s="1"/>
      <c r="CB966" s="1"/>
      <c r="CC966" s="1"/>
      <c r="CD966" s="1"/>
      <c r="CE966" s="1"/>
      <c r="CF966" s="1"/>
      <c r="CG966" s="1"/>
      <c r="CH966" s="1"/>
      <c r="CI966" s="1"/>
      <c r="CJ966" s="1"/>
      <c r="CK966" s="1"/>
      <c r="CL966" s="1"/>
      <c r="CM966" s="1"/>
      <c r="CN966" s="1"/>
      <c r="CO966" s="1"/>
      <c r="CP966" s="1"/>
      <c r="CQ966" s="1"/>
      <c r="CR966" s="1"/>
      <c r="CS966" s="1"/>
      <c r="CT966" s="1"/>
      <c r="CU966" s="1"/>
      <c r="CV966" s="1"/>
      <c r="CW966" s="1"/>
      <c r="CX966" s="1"/>
      <c r="CY966" s="1"/>
      <c r="CZ966" s="1"/>
      <c r="DA966" s="1"/>
      <c r="DB966" s="1"/>
      <c r="DC966" s="1"/>
      <c r="DD966" s="1"/>
      <c r="DE966" s="1"/>
      <c r="DF966" s="1"/>
      <c r="DG966" s="1"/>
      <c r="DH966" s="1"/>
      <c r="DI966" s="1"/>
      <c r="DJ966" s="1"/>
      <c r="DK966" s="1"/>
      <c r="DL966" s="1"/>
      <c r="DM966" s="1"/>
      <c r="DN966" s="1"/>
      <c r="DO966" s="1"/>
      <c r="DP966" s="1"/>
      <c r="DQ966" s="1"/>
      <c r="DR966" s="1"/>
      <c r="DS966" s="1"/>
      <c r="DT966" s="1"/>
      <c r="DU966" s="1"/>
      <c r="DV966" s="1"/>
      <c r="DW966" s="1"/>
      <c r="DX966" s="1"/>
      <c r="DY966" s="1"/>
      <c r="DZ966" s="1"/>
      <c r="EA966" s="1"/>
      <c r="EB966" s="1"/>
      <c r="EC966" s="1"/>
      <c r="ED966" s="1"/>
      <c r="EE966" s="1"/>
      <c r="EF966" s="1"/>
      <c r="EG966" s="1"/>
      <c r="EH966" s="1"/>
      <c r="EI966" s="1"/>
      <c r="EJ966" s="1"/>
      <c r="EK966" s="1"/>
      <c r="EL966" s="1"/>
      <c r="EM966" s="1"/>
      <c r="EN966" s="1"/>
      <c r="EO966" s="1"/>
      <c r="EP966" s="1"/>
      <c r="EQ966" s="1"/>
      <c r="ER966" s="1"/>
      <c r="ES966" s="1"/>
      <c r="ET966" s="1"/>
      <c r="EU966" s="1"/>
      <c r="EV966" s="1"/>
      <c r="EW966" s="1"/>
      <c r="EX966" s="1"/>
      <c r="EY966" s="1"/>
      <c r="EZ966" s="1"/>
      <c r="FA966" s="1"/>
      <c r="FB966" s="1"/>
      <c r="FC966" s="1"/>
      <c r="FD966" s="1"/>
      <c r="FE966" s="1"/>
      <c r="FF966" s="1"/>
      <c r="FG966" s="1"/>
      <c r="FH966" s="1"/>
      <c r="FI966" s="1"/>
      <c r="FJ966" s="1"/>
      <c r="FK966" s="1"/>
      <c r="FL966" s="1"/>
      <c r="FM966" s="1"/>
      <c r="FN966" s="1"/>
      <c r="FO966" s="1"/>
      <c r="FP966" s="1"/>
      <c r="FQ966" s="1"/>
      <c r="FR966" s="1"/>
      <c r="FS966" s="1"/>
      <c r="FT966" s="1"/>
      <c r="FU966" s="1"/>
      <c r="FV966" s="1"/>
      <c r="FW966" s="1"/>
      <c r="FX966" s="1"/>
      <c r="FY966" s="1"/>
      <c r="FZ966" s="1"/>
      <c r="GA966" s="1"/>
      <c r="GB966" s="1"/>
      <c r="GC966" s="1"/>
      <c r="GD966" s="1"/>
      <c r="GE966" s="1"/>
      <c r="GF966" s="1"/>
      <c r="GG966" s="1"/>
      <c r="GH966" s="1"/>
      <c r="GI966" s="1"/>
      <c r="GJ966" s="1"/>
      <c r="GK966" s="1"/>
      <c r="GL966" s="1"/>
      <c r="GM966" s="1"/>
      <c r="GN966" s="1"/>
      <c r="GO966" s="1"/>
      <c r="GP966" s="1"/>
      <c r="GQ966" s="1"/>
      <c r="GR966" s="1"/>
      <c r="GS966" s="1"/>
      <c r="GT966" s="1"/>
      <c r="GU966" s="1"/>
      <c r="GV966" s="1"/>
      <c r="GW966" s="1"/>
      <c r="GX966" s="1"/>
      <c r="GY966" s="1"/>
      <c r="GZ966" s="1"/>
      <c r="HA966" s="1"/>
      <c r="HB966" s="1"/>
      <c r="HC966" s="1"/>
      <c r="HD966" s="1"/>
      <c r="HE966" s="1"/>
    </row>
    <row r="967" spans="1:213" s="75" customFormat="1" x14ac:dyDescent="0.25">
      <c r="A967" s="1"/>
      <c r="B967" s="76"/>
      <c r="C967" s="76"/>
      <c r="D967" s="77"/>
      <c r="F967" s="78"/>
      <c r="G967" s="79"/>
      <c r="H967" s="74"/>
      <c r="I967" s="68"/>
      <c r="J967" s="68"/>
      <c r="K967" s="68"/>
      <c r="L967" s="68"/>
      <c r="M967" s="68"/>
      <c r="N967" s="68"/>
      <c r="O967" s="68"/>
      <c r="P967" s="68"/>
      <c r="Q967" s="68"/>
      <c r="R967" s="68"/>
      <c r="S967" s="68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  <c r="BG967" s="1"/>
      <c r="BH967" s="1"/>
      <c r="BI967" s="1"/>
      <c r="BJ967" s="1"/>
      <c r="BK967" s="1"/>
      <c r="BL967" s="1"/>
      <c r="BM967" s="1"/>
      <c r="BN967" s="1"/>
      <c r="BO967" s="1"/>
      <c r="BP967" s="1"/>
      <c r="BQ967" s="1"/>
      <c r="BR967" s="1"/>
      <c r="BS967" s="1"/>
      <c r="BT967" s="1"/>
      <c r="BU967" s="1"/>
      <c r="BV967" s="1"/>
      <c r="BW967" s="1"/>
      <c r="BX967" s="1"/>
      <c r="BY967" s="1"/>
      <c r="BZ967" s="1"/>
      <c r="CA967" s="1"/>
      <c r="CB967" s="1"/>
      <c r="CC967" s="1"/>
      <c r="CD967" s="1"/>
      <c r="CE967" s="1"/>
      <c r="CF967" s="1"/>
      <c r="CG967" s="1"/>
      <c r="CH967" s="1"/>
      <c r="CI967" s="1"/>
      <c r="CJ967" s="1"/>
      <c r="CK967" s="1"/>
      <c r="CL967" s="1"/>
      <c r="CM967" s="1"/>
      <c r="CN967" s="1"/>
      <c r="CO967" s="1"/>
      <c r="CP967" s="1"/>
      <c r="CQ967" s="1"/>
      <c r="CR967" s="1"/>
      <c r="CS967" s="1"/>
      <c r="CT967" s="1"/>
      <c r="CU967" s="1"/>
      <c r="CV967" s="1"/>
      <c r="CW967" s="1"/>
      <c r="CX967" s="1"/>
      <c r="CY967" s="1"/>
      <c r="CZ967" s="1"/>
      <c r="DA967" s="1"/>
      <c r="DB967" s="1"/>
      <c r="DC967" s="1"/>
      <c r="DD967" s="1"/>
      <c r="DE967" s="1"/>
      <c r="DF967" s="1"/>
      <c r="DG967" s="1"/>
      <c r="DH967" s="1"/>
      <c r="DI967" s="1"/>
      <c r="DJ967" s="1"/>
      <c r="DK967" s="1"/>
      <c r="DL967" s="1"/>
      <c r="DM967" s="1"/>
      <c r="DN967" s="1"/>
      <c r="DO967" s="1"/>
      <c r="DP967" s="1"/>
      <c r="DQ967" s="1"/>
      <c r="DR967" s="1"/>
      <c r="DS967" s="1"/>
      <c r="DT967" s="1"/>
      <c r="DU967" s="1"/>
      <c r="DV967" s="1"/>
      <c r="DW967" s="1"/>
      <c r="DX967" s="1"/>
      <c r="DY967" s="1"/>
      <c r="DZ967" s="1"/>
      <c r="EA967" s="1"/>
      <c r="EB967" s="1"/>
      <c r="EC967" s="1"/>
      <c r="ED967" s="1"/>
      <c r="EE967" s="1"/>
      <c r="EF967" s="1"/>
      <c r="EG967" s="1"/>
      <c r="EH967" s="1"/>
      <c r="EI967" s="1"/>
      <c r="EJ967" s="1"/>
      <c r="EK967" s="1"/>
      <c r="EL967" s="1"/>
      <c r="EM967" s="1"/>
      <c r="EN967" s="1"/>
      <c r="EO967" s="1"/>
      <c r="EP967" s="1"/>
      <c r="EQ967" s="1"/>
      <c r="ER967" s="1"/>
      <c r="ES967" s="1"/>
      <c r="ET967" s="1"/>
      <c r="EU967" s="1"/>
      <c r="EV967" s="1"/>
      <c r="EW967" s="1"/>
      <c r="EX967" s="1"/>
      <c r="EY967" s="1"/>
      <c r="EZ967" s="1"/>
      <c r="FA967" s="1"/>
      <c r="FB967" s="1"/>
      <c r="FC967" s="1"/>
      <c r="FD967" s="1"/>
      <c r="FE967" s="1"/>
      <c r="FF967" s="1"/>
      <c r="FG967" s="1"/>
      <c r="FH967" s="1"/>
      <c r="FI967" s="1"/>
      <c r="FJ967" s="1"/>
      <c r="FK967" s="1"/>
      <c r="FL967" s="1"/>
      <c r="FM967" s="1"/>
      <c r="FN967" s="1"/>
      <c r="FO967" s="1"/>
      <c r="FP967" s="1"/>
      <c r="FQ967" s="1"/>
      <c r="FR967" s="1"/>
      <c r="FS967" s="1"/>
      <c r="FT967" s="1"/>
      <c r="FU967" s="1"/>
      <c r="FV967" s="1"/>
      <c r="FW967" s="1"/>
      <c r="FX967" s="1"/>
      <c r="FY967" s="1"/>
      <c r="FZ967" s="1"/>
      <c r="GA967" s="1"/>
      <c r="GB967" s="1"/>
      <c r="GC967" s="1"/>
      <c r="GD967" s="1"/>
      <c r="GE967" s="1"/>
      <c r="GF967" s="1"/>
      <c r="GG967" s="1"/>
      <c r="GH967" s="1"/>
      <c r="GI967" s="1"/>
      <c r="GJ967" s="1"/>
      <c r="GK967" s="1"/>
      <c r="GL967" s="1"/>
      <c r="GM967" s="1"/>
      <c r="GN967" s="1"/>
      <c r="GO967" s="1"/>
      <c r="GP967" s="1"/>
      <c r="GQ967" s="1"/>
      <c r="GR967" s="1"/>
      <c r="GS967" s="1"/>
      <c r="GT967" s="1"/>
      <c r="GU967" s="1"/>
      <c r="GV967" s="1"/>
      <c r="GW967" s="1"/>
      <c r="GX967" s="1"/>
      <c r="GY967" s="1"/>
      <c r="GZ967" s="1"/>
      <c r="HA967" s="1"/>
      <c r="HB967" s="1"/>
      <c r="HC967" s="1"/>
      <c r="HD967" s="1"/>
      <c r="HE967" s="1"/>
    </row>
    <row r="968" spans="1:213" s="75" customFormat="1" x14ac:dyDescent="0.25">
      <c r="A968" s="1"/>
      <c r="B968" s="76"/>
      <c r="C968" s="76"/>
      <c r="D968" s="77"/>
      <c r="F968" s="78"/>
      <c r="G968" s="79"/>
      <c r="H968" s="74"/>
      <c r="I968" s="68"/>
      <c r="J968" s="68"/>
      <c r="K968" s="68"/>
      <c r="L968" s="68"/>
      <c r="M968" s="68"/>
      <c r="N968" s="68"/>
      <c r="O968" s="68"/>
      <c r="P968" s="68"/>
      <c r="Q968" s="68"/>
      <c r="R968" s="68"/>
      <c r="S968" s="68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  <c r="BA968" s="1"/>
      <c r="BB968" s="1"/>
      <c r="BC968" s="1"/>
      <c r="BD968" s="1"/>
      <c r="BE968" s="1"/>
      <c r="BF968" s="1"/>
      <c r="BG968" s="1"/>
      <c r="BH968" s="1"/>
      <c r="BI968" s="1"/>
      <c r="BJ968" s="1"/>
      <c r="BK968" s="1"/>
      <c r="BL968" s="1"/>
      <c r="BM968" s="1"/>
      <c r="BN968" s="1"/>
      <c r="BO968" s="1"/>
      <c r="BP968" s="1"/>
      <c r="BQ968" s="1"/>
      <c r="BR968" s="1"/>
      <c r="BS968" s="1"/>
      <c r="BT968" s="1"/>
      <c r="BU968" s="1"/>
      <c r="BV968" s="1"/>
      <c r="BW968" s="1"/>
      <c r="BX968" s="1"/>
      <c r="BY968" s="1"/>
      <c r="BZ968" s="1"/>
      <c r="CA968" s="1"/>
      <c r="CB968" s="1"/>
      <c r="CC968" s="1"/>
      <c r="CD968" s="1"/>
      <c r="CE968" s="1"/>
      <c r="CF968" s="1"/>
      <c r="CG968" s="1"/>
      <c r="CH968" s="1"/>
      <c r="CI968" s="1"/>
      <c r="CJ968" s="1"/>
      <c r="CK968" s="1"/>
      <c r="CL968" s="1"/>
      <c r="CM968" s="1"/>
      <c r="CN968" s="1"/>
      <c r="CO968" s="1"/>
      <c r="CP968" s="1"/>
      <c r="CQ968" s="1"/>
      <c r="CR968" s="1"/>
      <c r="CS968" s="1"/>
      <c r="CT968" s="1"/>
      <c r="CU968" s="1"/>
      <c r="CV968" s="1"/>
      <c r="CW968" s="1"/>
      <c r="CX968" s="1"/>
      <c r="CY968" s="1"/>
      <c r="CZ968" s="1"/>
      <c r="DA968" s="1"/>
      <c r="DB968" s="1"/>
      <c r="DC968" s="1"/>
      <c r="DD968" s="1"/>
      <c r="DE968" s="1"/>
      <c r="DF968" s="1"/>
      <c r="DG968" s="1"/>
      <c r="DH968" s="1"/>
      <c r="DI968" s="1"/>
      <c r="DJ968" s="1"/>
      <c r="DK968" s="1"/>
      <c r="DL968" s="1"/>
      <c r="DM968" s="1"/>
      <c r="DN968" s="1"/>
      <c r="DO968" s="1"/>
      <c r="DP968" s="1"/>
      <c r="DQ968" s="1"/>
      <c r="DR968" s="1"/>
      <c r="DS968" s="1"/>
      <c r="DT968" s="1"/>
      <c r="DU968" s="1"/>
      <c r="DV968" s="1"/>
      <c r="DW968" s="1"/>
      <c r="DX968" s="1"/>
      <c r="DY968" s="1"/>
      <c r="DZ968" s="1"/>
      <c r="EA968" s="1"/>
      <c r="EB968" s="1"/>
      <c r="EC968" s="1"/>
      <c r="ED968" s="1"/>
      <c r="EE968" s="1"/>
      <c r="EF968" s="1"/>
      <c r="EG968" s="1"/>
      <c r="EH968" s="1"/>
      <c r="EI968" s="1"/>
      <c r="EJ968" s="1"/>
      <c r="EK968" s="1"/>
      <c r="EL968" s="1"/>
      <c r="EM968" s="1"/>
      <c r="EN968" s="1"/>
      <c r="EO968" s="1"/>
      <c r="EP968" s="1"/>
      <c r="EQ968" s="1"/>
      <c r="ER968" s="1"/>
      <c r="ES968" s="1"/>
      <c r="ET968" s="1"/>
      <c r="EU968" s="1"/>
      <c r="EV968" s="1"/>
      <c r="EW968" s="1"/>
      <c r="EX968" s="1"/>
      <c r="EY968" s="1"/>
      <c r="EZ968" s="1"/>
      <c r="FA968" s="1"/>
      <c r="FB968" s="1"/>
      <c r="FC968" s="1"/>
      <c r="FD968" s="1"/>
      <c r="FE968" s="1"/>
      <c r="FF968" s="1"/>
      <c r="FG968" s="1"/>
      <c r="FH968" s="1"/>
      <c r="FI968" s="1"/>
      <c r="FJ968" s="1"/>
      <c r="FK968" s="1"/>
      <c r="FL968" s="1"/>
      <c r="FM968" s="1"/>
      <c r="FN968" s="1"/>
      <c r="FO968" s="1"/>
      <c r="FP968" s="1"/>
      <c r="FQ968" s="1"/>
      <c r="FR968" s="1"/>
      <c r="FS968" s="1"/>
      <c r="FT968" s="1"/>
      <c r="FU968" s="1"/>
      <c r="FV968" s="1"/>
      <c r="FW968" s="1"/>
      <c r="FX968" s="1"/>
      <c r="FY968" s="1"/>
      <c r="FZ968" s="1"/>
      <c r="GA968" s="1"/>
      <c r="GB968" s="1"/>
      <c r="GC968" s="1"/>
      <c r="GD968" s="1"/>
      <c r="GE968" s="1"/>
      <c r="GF968" s="1"/>
      <c r="GG968" s="1"/>
      <c r="GH968" s="1"/>
      <c r="GI968" s="1"/>
      <c r="GJ968" s="1"/>
      <c r="GK968" s="1"/>
      <c r="GL968" s="1"/>
      <c r="GM968" s="1"/>
      <c r="GN968" s="1"/>
      <c r="GO968" s="1"/>
      <c r="GP968" s="1"/>
      <c r="GQ968" s="1"/>
      <c r="GR968" s="1"/>
      <c r="GS968" s="1"/>
      <c r="GT968" s="1"/>
      <c r="GU968" s="1"/>
      <c r="GV968" s="1"/>
      <c r="GW968" s="1"/>
      <c r="GX968" s="1"/>
      <c r="GY968" s="1"/>
      <c r="GZ968" s="1"/>
      <c r="HA968" s="1"/>
      <c r="HB968" s="1"/>
      <c r="HC968" s="1"/>
      <c r="HD968" s="1"/>
      <c r="HE968" s="1"/>
    </row>
    <row r="969" spans="1:213" s="75" customFormat="1" x14ac:dyDescent="0.25">
      <c r="A969" s="1"/>
      <c r="B969" s="76"/>
      <c r="C969" s="76"/>
      <c r="D969" s="77"/>
      <c r="F969" s="78"/>
      <c r="G969" s="79"/>
      <c r="H969" s="74"/>
      <c r="I969" s="68"/>
      <c r="J969" s="68"/>
      <c r="K969" s="68"/>
      <c r="L969" s="68"/>
      <c r="M969" s="68"/>
      <c r="N969" s="68"/>
      <c r="O969" s="68"/>
      <c r="P969" s="68"/>
      <c r="Q969" s="68"/>
      <c r="R969" s="68"/>
      <c r="S969" s="68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  <c r="BA969" s="1"/>
      <c r="BB969" s="1"/>
      <c r="BC969" s="1"/>
      <c r="BD969" s="1"/>
      <c r="BE969" s="1"/>
      <c r="BF969" s="1"/>
      <c r="BG969" s="1"/>
      <c r="BH969" s="1"/>
      <c r="BI969" s="1"/>
      <c r="BJ969" s="1"/>
      <c r="BK969" s="1"/>
      <c r="BL969" s="1"/>
      <c r="BM969" s="1"/>
      <c r="BN969" s="1"/>
      <c r="BO969" s="1"/>
      <c r="BP969" s="1"/>
      <c r="BQ969" s="1"/>
      <c r="BR969" s="1"/>
      <c r="BS969" s="1"/>
      <c r="BT969" s="1"/>
      <c r="BU969" s="1"/>
      <c r="BV969" s="1"/>
      <c r="BW969" s="1"/>
      <c r="BX969" s="1"/>
      <c r="BY969" s="1"/>
      <c r="BZ969" s="1"/>
      <c r="CA969" s="1"/>
      <c r="CB969" s="1"/>
      <c r="CC969" s="1"/>
      <c r="CD969" s="1"/>
      <c r="CE969" s="1"/>
      <c r="CF969" s="1"/>
      <c r="CG969" s="1"/>
      <c r="CH969" s="1"/>
      <c r="CI969" s="1"/>
      <c r="CJ969" s="1"/>
      <c r="CK969" s="1"/>
      <c r="CL969" s="1"/>
      <c r="CM969" s="1"/>
      <c r="CN969" s="1"/>
      <c r="CO969" s="1"/>
      <c r="CP969" s="1"/>
      <c r="CQ969" s="1"/>
      <c r="CR969" s="1"/>
      <c r="CS969" s="1"/>
      <c r="CT969" s="1"/>
      <c r="CU969" s="1"/>
      <c r="CV969" s="1"/>
      <c r="CW969" s="1"/>
      <c r="CX969" s="1"/>
      <c r="CY969" s="1"/>
      <c r="CZ969" s="1"/>
      <c r="DA969" s="1"/>
      <c r="DB969" s="1"/>
      <c r="DC969" s="1"/>
      <c r="DD969" s="1"/>
      <c r="DE969" s="1"/>
      <c r="DF969" s="1"/>
      <c r="DG969" s="1"/>
      <c r="DH969" s="1"/>
      <c r="DI969" s="1"/>
      <c r="DJ969" s="1"/>
      <c r="DK969" s="1"/>
      <c r="DL969" s="1"/>
      <c r="DM969" s="1"/>
      <c r="DN969" s="1"/>
      <c r="DO969" s="1"/>
      <c r="DP969" s="1"/>
      <c r="DQ969" s="1"/>
      <c r="DR969" s="1"/>
      <c r="DS969" s="1"/>
      <c r="DT969" s="1"/>
      <c r="DU969" s="1"/>
      <c r="DV969" s="1"/>
      <c r="DW969" s="1"/>
      <c r="DX969" s="1"/>
      <c r="DY969" s="1"/>
      <c r="DZ969" s="1"/>
      <c r="EA969" s="1"/>
      <c r="EB969" s="1"/>
      <c r="EC969" s="1"/>
      <c r="ED969" s="1"/>
      <c r="EE969" s="1"/>
      <c r="EF969" s="1"/>
      <c r="EG969" s="1"/>
      <c r="EH969" s="1"/>
      <c r="EI969" s="1"/>
      <c r="EJ969" s="1"/>
      <c r="EK969" s="1"/>
      <c r="EL969" s="1"/>
      <c r="EM969" s="1"/>
      <c r="EN969" s="1"/>
      <c r="EO969" s="1"/>
      <c r="EP969" s="1"/>
      <c r="EQ969" s="1"/>
      <c r="ER969" s="1"/>
      <c r="ES969" s="1"/>
      <c r="ET969" s="1"/>
      <c r="EU969" s="1"/>
      <c r="EV969" s="1"/>
      <c r="EW969" s="1"/>
      <c r="EX969" s="1"/>
      <c r="EY969" s="1"/>
      <c r="EZ969" s="1"/>
      <c r="FA969" s="1"/>
      <c r="FB969" s="1"/>
      <c r="FC969" s="1"/>
      <c r="FD969" s="1"/>
      <c r="FE969" s="1"/>
      <c r="FF969" s="1"/>
      <c r="FG969" s="1"/>
      <c r="FH969" s="1"/>
      <c r="FI969" s="1"/>
      <c r="FJ969" s="1"/>
      <c r="FK969" s="1"/>
      <c r="FL969" s="1"/>
      <c r="FM969" s="1"/>
      <c r="FN969" s="1"/>
      <c r="FO969" s="1"/>
      <c r="FP969" s="1"/>
      <c r="FQ969" s="1"/>
      <c r="FR969" s="1"/>
      <c r="FS969" s="1"/>
      <c r="FT969" s="1"/>
      <c r="FU969" s="1"/>
      <c r="FV969" s="1"/>
      <c r="FW969" s="1"/>
      <c r="FX969" s="1"/>
      <c r="FY969" s="1"/>
      <c r="FZ969" s="1"/>
      <c r="GA969" s="1"/>
      <c r="GB969" s="1"/>
      <c r="GC969" s="1"/>
      <c r="GD969" s="1"/>
      <c r="GE969" s="1"/>
      <c r="GF969" s="1"/>
      <c r="GG969" s="1"/>
      <c r="GH969" s="1"/>
      <c r="GI969" s="1"/>
      <c r="GJ969" s="1"/>
      <c r="GK969" s="1"/>
      <c r="GL969" s="1"/>
      <c r="GM969" s="1"/>
      <c r="GN969" s="1"/>
      <c r="GO969" s="1"/>
      <c r="GP969" s="1"/>
      <c r="GQ969" s="1"/>
      <c r="GR969" s="1"/>
      <c r="GS969" s="1"/>
      <c r="GT969" s="1"/>
      <c r="GU969" s="1"/>
      <c r="GV969" s="1"/>
      <c r="GW969" s="1"/>
      <c r="GX969" s="1"/>
      <c r="GY969" s="1"/>
      <c r="GZ969" s="1"/>
      <c r="HA969" s="1"/>
      <c r="HB969" s="1"/>
      <c r="HC969" s="1"/>
      <c r="HD969" s="1"/>
      <c r="HE969" s="1"/>
    </row>
    <row r="970" spans="1:213" s="75" customFormat="1" x14ac:dyDescent="0.25">
      <c r="A970" s="1"/>
      <c r="B970" s="76"/>
      <c r="C970" s="76"/>
      <c r="D970" s="77"/>
      <c r="F970" s="78"/>
      <c r="G970" s="79"/>
      <c r="H970" s="74"/>
      <c r="I970" s="68"/>
      <c r="J970" s="68"/>
      <c r="K970" s="68"/>
      <c r="L970" s="68"/>
      <c r="M970" s="68"/>
      <c r="N970" s="68"/>
      <c r="O970" s="68"/>
      <c r="P970" s="68"/>
      <c r="Q970" s="68"/>
      <c r="R970" s="68"/>
      <c r="S970" s="68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  <c r="BA970" s="1"/>
      <c r="BB970" s="1"/>
      <c r="BC970" s="1"/>
      <c r="BD970" s="1"/>
      <c r="BE970" s="1"/>
      <c r="BF970" s="1"/>
      <c r="BG970" s="1"/>
      <c r="BH970" s="1"/>
      <c r="BI970" s="1"/>
      <c r="BJ970" s="1"/>
      <c r="BK970" s="1"/>
      <c r="BL970" s="1"/>
      <c r="BM970" s="1"/>
      <c r="BN970" s="1"/>
      <c r="BO970" s="1"/>
      <c r="BP970" s="1"/>
      <c r="BQ970" s="1"/>
      <c r="BR970" s="1"/>
      <c r="BS970" s="1"/>
      <c r="BT970" s="1"/>
      <c r="BU970" s="1"/>
      <c r="BV970" s="1"/>
      <c r="BW970" s="1"/>
      <c r="BX970" s="1"/>
      <c r="BY970" s="1"/>
      <c r="BZ970" s="1"/>
      <c r="CA970" s="1"/>
      <c r="CB970" s="1"/>
      <c r="CC970" s="1"/>
      <c r="CD970" s="1"/>
      <c r="CE970" s="1"/>
      <c r="CF970" s="1"/>
      <c r="CG970" s="1"/>
      <c r="CH970" s="1"/>
      <c r="CI970" s="1"/>
      <c r="CJ970" s="1"/>
      <c r="CK970" s="1"/>
      <c r="CL970" s="1"/>
      <c r="CM970" s="1"/>
      <c r="CN970" s="1"/>
      <c r="CO970" s="1"/>
      <c r="CP970" s="1"/>
      <c r="CQ970" s="1"/>
      <c r="CR970" s="1"/>
      <c r="CS970" s="1"/>
      <c r="CT970" s="1"/>
      <c r="CU970" s="1"/>
      <c r="CV970" s="1"/>
      <c r="CW970" s="1"/>
      <c r="CX970" s="1"/>
      <c r="CY970" s="1"/>
      <c r="CZ970" s="1"/>
      <c r="DA970" s="1"/>
      <c r="DB970" s="1"/>
      <c r="DC970" s="1"/>
      <c r="DD970" s="1"/>
      <c r="DE970" s="1"/>
      <c r="DF970" s="1"/>
      <c r="DG970" s="1"/>
      <c r="DH970" s="1"/>
      <c r="DI970" s="1"/>
      <c r="DJ970" s="1"/>
      <c r="DK970" s="1"/>
      <c r="DL970" s="1"/>
      <c r="DM970" s="1"/>
      <c r="DN970" s="1"/>
      <c r="DO970" s="1"/>
      <c r="DP970" s="1"/>
      <c r="DQ970" s="1"/>
      <c r="DR970" s="1"/>
      <c r="DS970" s="1"/>
      <c r="DT970" s="1"/>
      <c r="DU970" s="1"/>
      <c r="DV970" s="1"/>
      <c r="DW970" s="1"/>
      <c r="DX970" s="1"/>
      <c r="DY970" s="1"/>
      <c r="DZ970" s="1"/>
      <c r="EA970" s="1"/>
      <c r="EB970" s="1"/>
      <c r="EC970" s="1"/>
      <c r="ED970" s="1"/>
      <c r="EE970" s="1"/>
      <c r="EF970" s="1"/>
      <c r="EG970" s="1"/>
      <c r="EH970" s="1"/>
      <c r="EI970" s="1"/>
      <c r="EJ970" s="1"/>
      <c r="EK970" s="1"/>
      <c r="EL970" s="1"/>
      <c r="EM970" s="1"/>
      <c r="EN970" s="1"/>
      <c r="EO970" s="1"/>
      <c r="EP970" s="1"/>
      <c r="EQ970" s="1"/>
      <c r="ER970" s="1"/>
      <c r="ES970" s="1"/>
      <c r="ET970" s="1"/>
      <c r="EU970" s="1"/>
      <c r="EV970" s="1"/>
      <c r="EW970" s="1"/>
      <c r="EX970" s="1"/>
      <c r="EY970" s="1"/>
      <c r="EZ970" s="1"/>
      <c r="FA970" s="1"/>
      <c r="FB970" s="1"/>
      <c r="FC970" s="1"/>
      <c r="FD970" s="1"/>
      <c r="FE970" s="1"/>
      <c r="FF970" s="1"/>
      <c r="FG970" s="1"/>
      <c r="FH970" s="1"/>
      <c r="FI970" s="1"/>
      <c r="FJ970" s="1"/>
      <c r="FK970" s="1"/>
      <c r="FL970" s="1"/>
      <c r="FM970" s="1"/>
      <c r="FN970" s="1"/>
      <c r="FO970" s="1"/>
      <c r="FP970" s="1"/>
      <c r="FQ970" s="1"/>
      <c r="FR970" s="1"/>
      <c r="FS970" s="1"/>
      <c r="FT970" s="1"/>
      <c r="FU970" s="1"/>
      <c r="FV970" s="1"/>
      <c r="FW970" s="1"/>
      <c r="FX970" s="1"/>
      <c r="FY970" s="1"/>
      <c r="FZ970" s="1"/>
      <c r="GA970" s="1"/>
      <c r="GB970" s="1"/>
      <c r="GC970" s="1"/>
      <c r="GD970" s="1"/>
      <c r="GE970" s="1"/>
      <c r="GF970" s="1"/>
      <c r="GG970" s="1"/>
      <c r="GH970" s="1"/>
      <c r="GI970" s="1"/>
      <c r="GJ970" s="1"/>
      <c r="GK970" s="1"/>
      <c r="GL970" s="1"/>
      <c r="GM970" s="1"/>
      <c r="GN970" s="1"/>
      <c r="GO970" s="1"/>
      <c r="GP970" s="1"/>
      <c r="GQ970" s="1"/>
      <c r="GR970" s="1"/>
      <c r="GS970" s="1"/>
      <c r="GT970" s="1"/>
      <c r="GU970" s="1"/>
      <c r="GV970" s="1"/>
      <c r="GW970" s="1"/>
      <c r="GX970" s="1"/>
      <c r="GY970" s="1"/>
      <c r="GZ970" s="1"/>
      <c r="HA970" s="1"/>
      <c r="HB970" s="1"/>
      <c r="HC970" s="1"/>
      <c r="HD970" s="1"/>
      <c r="HE970" s="1"/>
    </row>
    <row r="971" spans="1:213" s="75" customFormat="1" x14ac:dyDescent="0.25">
      <c r="A971" s="1"/>
      <c r="B971" s="76"/>
      <c r="C971" s="76"/>
      <c r="D971" s="77"/>
      <c r="F971" s="78"/>
      <c r="G971" s="79"/>
      <c r="H971" s="74"/>
      <c r="I971" s="68"/>
      <c r="J971" s="68"/>
      <c r="K971" s="68"/>
      <c r="L971" s="68"/>
      <c r="M971" s="68"/>
      <c r="N971" s="68"/>
      <c r="O971" s="68"/>
      <c r="P971" s="68"/>
      <c r="Q971" s="68"/>
      <c r="R971" s="68"/>
      <c r="S971" s="68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  <c r="BA971" s="1"/>
      <c r="BB971" s="1"/>
      <c r="BC971" s="1"/>
      <c r="BD971" s="1"/>
      <c r="BE971" s="1"/>
      <c r="BF971" s="1"/>
      <c r="BG971" s="1"/>
      <c r="BH971" s="1"/>
      <c r="BI971" s="1"/>
      <c r="BJ971" s="1"/>
      <c r="BK971" s="1"/>
      <c r="BL971" s="1"/>
      <c r="BM971" s="1"/>
      <c r="BN971" s="1"/>
      <c r="BO971" s="1"/>
      <c r="BP971" s="1"/>
      <c r="BQ971" s="1"/>
      <c r="BR971" s="1"/>
      <c r="BS971" s="1"/>
      <c r="BT971" s="1"/>
      <c r="BU971" s="1"/>
      <c r="BV971" s="1"/>
      <c r="BW971" s="1"/>
      <c r="BX971" s="1"/>
      <c r="BY971" s="1"/>
      <c r="BZ971" s="1"/>
      <c r="CA971" s="1"/>
      <c r="CB971" s="1"/>
      <c r="CC971" s="1"/>
      <c r="CD971" s="1"/>
      <c r="CE971" s="1"/>
      <c r="CF971" s="1"/>
      <c r="CG971" s="1"/>
      <c r="CH971" s="1"/>
      <c r="CI971" s="1"/>
      <c r="CJ971" s="1"/>
      <c r="CK971" s="1"/>
      <c r="CL971" s="1"/>
      <c r="CM971" s="1"/>
      <c r="CN971" s="1"/>
      <c r="CO971" s="1"/>
      <c r="CP971" s="1"/>
      <c r="CQ971" s="1"/>
      <c r="CR971" s="1"/>
      <c r="CS971" s="1"/>
      <c r="CT971" s="1"/>
      <c r="CU971" s="1"/>
      <c r="CV971" s="1"/>
      <c r="CW971" s="1"/>
      <c r="CX971" s="1"/>
      <c r="CY971" s="1"/>
      <c r="CZ971" s="1"/>
      <c r="DA971" s="1"/>
      <c r="DB971" s="1"/>
      <c r="DC971" s="1"/>
      <c r="DD971" s="1"/>
      <c r="DE971" s="1"/>
      <c r="DF971" s="1"/>
      <c r="DG971" s="1"/>
      <c r="DH971" s="1"/>
      <c r="DI971" s="1"/>
      <c r="DJ971" s="1"/>
      <c r="DK971" s="1"/>
      <c r="DL971" s="1"/>
      <c r="DM971" s="1"/>
      <c r="DN971" s="1"/>
      <c r="DO971" s="1"/>
      <c r="DP971" s="1"/>
      <c r="DQ971" s="1"/>
      <c r="DR971" s="1"/>
      <c r="DS971" s="1"/>
      <c r="DT971" s="1"/>
      <c r="DU971" s="1"/>
      <c r="DV971" s="1"/>
      <c r="DW971" s="1"/>
      <c r="DX971" s="1"/>
      <c r="DY971" s="1"/>
      <c r="DZ971" s="1"/>
      <c r="EA971" s="1"/>
      <c r="EB971" s="1"/>
      <c r="EC971" s="1"/>
      <c r="ED971" s="1"/>
      <c r="EE971" s="1"/>
      <c r="EF971" s="1"/>
      <c r="EG971" s="1"/>
      <c r="EH971" s="1"/>
      <c r="EI971" s="1"/>
      <c r="EJ971" s="1"/>
      <c r="EK971" s="1"/>
      <c r="EL971" s="1"/>
      <c r="EM971" s="1"/>
      <c r="EN971" s="1"/>
      <c r="EO971" s="1"/>
      <c r="EP971" s="1"/>
      <c r="EQ971" s="1"/>
      <c r="ER971" s="1"/>
      <c r="ES971" s="1"/>
      <c r="ET971" s="1"/>
      <c r="EU971" s="1"/>
      <c r="EV971" s="1"/>
      <c r="EW971" s="1"/>
      <c r="EX971" s="1"/>
      <c r="EY971" s="1"/>
      <c r="EZ971" s="1"/>
      <c r="FA971" s="1"/>
      <c r="FB971" s="1"/>
      <c r="FC971" s="1"/>
      <c r="FD971" s="1"/>
      <c r="FE971" s="1"/>
      <c r="FF971" s="1"/>
      <c r="FG971" s="1"/>
      <c r="FH971" s="1"/>
      <c r="FI971" s="1"/>
      <c r="FJ971" s="1"/>
      <c r="FK971" s="1"/>
      <c r="FL971" s="1"/>
      <c r="FM971" s="1"/>
      <c r="FN971" s="1"/>
      <c r="FO971" s="1"/>
      <c r="FP971" s="1"/>
      <c r="FQ971" s="1"/>
      <c r="FR971" s="1"/>
      <c r="FS971" s="1"/>
      <c r="FT971" s="1"/>
      <c r="FU971" s="1"/>
      <c r="FV971" s="1"/>
      <c r="FW971" s="1"/>
      <c r="FX971" s="1"/>
      <c r="FY971" s="1"/>
      <c r="FZ971" s="1"/>
      <c r="GA971" s="1"/>
      <c r="GB971" s="1"/>
      <c r="GC971" s="1"/>
      <c r="GD971" s="1"/>
      <c r="GE971" s="1"/>
      <c r="GF971" s="1"/>
      <c r="GG971" s="1"/>
      <c r="GH971" s="1"/>
      <c r="GI971" s="1"/>
      <c r="GJ971" s="1"/>
      <c r="GK971" s="1"/>
      <c r="GL971" s="1"/>
      <c r="GM971" s="1"/>
      <c r="GN971" s="1"/>
      <c r="GO971" s="1"/>
      <c r="GP971" s="1"/>
      <c r="GQ971" s="1"/>
      <c r="GR971" s="1"/>
      <c r="GS971" s="1"/>
      <c r="GT971" s="1"/>
      <c r="GU971" s="1"/>
      <c r="GV971" s="1"/>
      <c r="GW971" s="1"/>
      <c r="GX971" s="1"/>
      <c r="GY971" s="1"/>
      <c r="GZ971" s="1"/>
      <c r="HA971" s="1"/>
      <c r="HB971" s="1"/>
      <c r="HC971" s="1"/>
      <c r="HD971" s="1"/>
      <c r="HE971" s="1"/>
    </row>
    <row r="972" spans="1:213" s="75" customFormat="1" x14ac:dyDescent="0.25">
      <c r="A972" s="1"/>
      <c r="B972" s="76"/>
      <c r="C972" s="76"/>
      <c r="D972" s="77"/>
      <c r="F972" s="78"/>
      <c r="G972" s="79"/>
      <c r="H972" s="74"/>
      <c r="I972" s="68"/>
      <c r="J972" s="68"/>
      <c r="K972" s="68"/>
      <c r="L972" s="68"/>
      <c r="M972" s="68"/>
      <c r="N972" s="68"/>
      <c r="O972" s="68"/>
      <c r="P972" s="68"/>
      <c r="Q972" s="68"/>
      <c r="R972" s="68"/>
      <c r="S972" s="68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  <c r="BA972" s="1"/>
      <c r="BB972" s="1"/>
      <c r="BC972" s="1"/>
      <c r="BD972" s="1"/>
      <c r="BE972" s="1"/>
      <c r="BF972" s="1"/>
      <c r="BG972" s="1"/>
      <c r="BH972" s="1"/>
      <c r="BI972" s="1"/>
      <c r="BJ972" s="1"/>
      <c r="BK972" s="1"/>
      <c r="BL972" s="1"/>
      <c r="BM972" s="1"/>
      <c r="BN972" s="1"/>
      <c r="BO972" s="1"/>
      <c r="BP972" s="1"/>
      <c r="BQ972" s="1"/>
      <c r="BR972" s="1"/>
      <c r="BS972" s="1"/>
      <c r="BT972" s="1"/>
      <c r="BU972" s="1"/>
      <c r="BV972" s="1"/>
      <c r="BW972" s="1"/>
      <c r="BX972" s="1"/>
      <c r="BY972" s="1"/>
      <c r="BZ972" s="1"/>
      <c r="CA972" s="1"/>
      <c r="CB972" s="1"/>
      <c r="CC972" s="1"/>
      <c r="CD972" s="1"/>
      <c r="CE972" s="1"/>
      <c r="CF972" s="1"/>
      <c r="CG972" s="1"/>
      <c r="CH972" s="1"/>
      <c r="CI972" s="1"/>
      <c r="CJ972" s="1"/>
      <c r="CK972" s="1"/>
      <c r="CL972" s="1"/>
      <c r="CM972" s="1"/>
      <c r="CN972" s="1"/>
      <c r="CO972" s="1"/>
      <c r="CP972" s="1"/>
      <c r="CQ972" s="1"/>
      <c r="CR972" s="1"/>
      <c r="CS972" s="1"/>
      <c r="CT972" s="1"/>
      <c r="CU972" s="1"/>
      <c r="CV972" s="1"/>
      <c r="CW972" s="1"/>
      <c r="CX972" s="1"/>
      <c r="CY972" s="1"/>
      <c r="CZ972" s="1"/>
      <c r="DA972" s="1"/>
      <c r="DB972" s="1"/>
      <c r="DC972" s="1"/>
      <c r="DD972" s="1"/>
      <c r="DE972" s="1"/>
      <c r="DF972" s="1"/>
      <c r="DG972" s="1"/>
      <c r="DH972" s="1"/>
      <c r="DI972" s="1"/>
      <c r="DJ972" s="1"/>
      <c r="DK972" s="1"/>
      <c r="DL972" s="1"/>
      <c r="DM972" s="1"/>
      <c r="DN972" s="1"/>
      <c r="DO972" s="1"/>
      <c r="DP972" s="1"/>
      <c r="DQ972" s="1"/>
      <c r="DR972" s="1"/>
      <c r="DS972" s="1"/>
      <c r="DT972" s="1"/>
      <c r="DU972" s="1"/>
      <c r="DV972" s="1"/>
      <c r="DW972" s="1"/>
      <c r="DX972" s="1"/>
      <c r="DY972" s="1"/>
      <c r="DZ972" s="1"/>
      <c r="EA972" s="1"/>
      <c r="EB972" s="1"/>
      <c r="EC972" s="1"/>
      <c r="ED972" s="1"/>
      <c r="EE972" s="1"/>
      <c r="EF972" s="1"/>
      <c r="EG972" s="1"/>
      <c r="EH972" s="1"/>
      <c r="EI972" s="1"/>
      <c r="EJ972" s="1"/>
      <c r="EK972" s="1"/>
      <c r="EL972" s="1"/>
      <c r="EM972" s="1"/>
      <c r="EN972" s="1"/>
      <c r="EO972" s="1"/>
      <c r="EP972" s="1"/>
      <c r="EQ972" s="1"/>
      <c r="ER972" s="1"/>
      <c r="ES972" s="1"/>
      <c r="ET972" s="1"/>
      <c r="EU972" s="1"/>
      <c r="EV972" s="1"/>
      <c r="EW972" s="1"/>
      <c r="EX972" s="1"/>
      <c r="EY972" s="1"/>
      <c r="EZ972" s="1"/>
      <c r="FA972" s="1"/>
      <c r="FB972" s="1"/>
      <c r="FC972" s="1"/>
      <c r="FD972" s="1"/>
      <c r="FE972" s="1"/>
      <c r="FF972" s="1"/>
      <c r="FG972" s="1"/>
      <c r="FH972" s="1"/>
      <c r="FI972" s="1"/>
      <c r="FJ972" s="1"/>
      <c r="FK972" s="1"/>
      <c r="FL972" s="1"/>
      <c r="FM972" s="1"/>
      <c r="FN972" s="1"/>
      <c r="FO972" s="1"/>
      <c r="FP972" s="1"/>
      <c r="FQ972" s="1"/>
      <c r="FR972" s="1"/>
      <c r="FS972" s="1"/>
      <c r="FT972" s="1"/>
      <c r="FU972" s="1"/>
      <c r="FV972" s="1"/>
      <c r="FW972" s="1"/>
      <c r="FX972" s="1"/>
      <c r="FY972" s="1"/>
      <c r="FZ972" s="1"/>
      <c r="GA972" s="1"/>
      <c r="GB972" s="1"/>
      <c r="GC972" s="1"/>
      <c r="GD972" s="1"/>
      <c r="GE972" s="1"/>
      <c r="GF972" s="1"/>
      <c r="GG972" s="1"/>
      <c r="GH972" s="1"/>
      <c r="GI972" s="1"/>
      <c r="GJ972" s="1"/>
      <c r="GK972" s="1"/>
      <c r="GL972" s="1"/>
      <c r="GM972" s="1"/>
      <c r="GN972" s="1"/>
      <c r="GO972" s="1"/>
      <c r="GP972" s="1"/>
      <c r="GQ972" s="1"/>
      <c r="GR972" s="1"/>
      <c r="GS972" s="1"/>
      <c r="GT972" s="1"/>
      <c r="GU972" s="1"/>
      <c r="GV972" s="1"/>
      <c r="GW972" s="1"/>
      <c r="GX972" s="1"/>
      <c r="GY972" s="1"/>
      <c r="GZ972" s="1"/>
      <c r="HA972" s="1"/>
      <c r="HB972" s="1"/>
      <c r="HC972" s="1"/>
      <c r="HD972" s="1"/>
      <c r="HE972" s="1"/>
    </row>
    <row r="973" spans="1:213" s="75" customFormat="1" x14ac:dyDescent="0.25">
      <c r="A973" s="1"/>
      <c r="B973" s="76"/>
      <c r="C973" s="76"/>
      <c r="D973" s="77"/>
      <c r="F973" s="78"/>
      <c r="G973" s="79"/>
      <c r="H973" s="74"/>
      <c r="I973" s="68"/>
      <c r="J973" s="68"/>
      <c r="K973" s="68"/>
      <c r="L973" s="68"/>
      <c r="M973" s="68"/>
      <c r="N973" s="68"/>
      <c r="O973" s="68"/>
      <c r="P973" s="68"/>
      <c r="Q973" s="68"/>
      <c r="R973" s="68"/>
      <c r="S973" s="68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  <c r="BA973" s="1"/>
      <c r="BB973" s="1"/>
      <c r="BC973" s="1"/>
      <c r="BD973" s="1"/>
      <c r="BE973" s="1"/>
      <c r="BF973" s="1"/>
      <c r="BG973" s="1"/>
      <c r="BH973" s="1"/>
      <c r="BI973" s="1"/>
      <c r="BJ973" s="1"/>
      <c r="BK973" s="1"/>
      <c r="BL973" s="1"/>
      <c r="BM973" s="1"/>
      <c r="BN973" s="1"/>
      <c r="BO973" s="1"/>
      <c r="BP973" s="1"/>
      <c r="BQ973" s="1"/>
      <c r="BR973" s="1"/>
      <c r="BS973" s="1"/>
      <c r="BT973" s="1"/>
      <c r="BU973" s="1"/>
      <c r="BV973" s="1"/>
      <c r="BW973" s="1"/>
      <c r="BX973" s="1"/>
      <c r="BY973" s="1"/>
      <c r="BZ973" s="1"/>
      <c r="CA973" s="1"/>
      <c r="CB973" s="1"/>
      <c r="CC973" s="1"/>
      <c r="CD973" s="1"/>
      <c r="CE973" s="1"/>
      <c r="CF973" s="1"/>
      <c r="CG973" s="1"/>
      <c r="CH973" s="1"/>
      <c r="CI973" s="1"/>
      <c r="CJ973" s="1"/>
      <c r="CK973" s="1"/>
      <c r="CL973" s="1"/>
      <c r="CM973" s="1"/>
      <c r="CN973" s="1"/>
      <c r="CO973" s="1"/>
      <c r="CP973" s="1"/>
      <c r="CQ973" s="1"/>
      <c r="CR973" s="1"/>
      <c r="CS973" s="1"/>
      <c r="CT973" s="1"/>
      <c r="CU973" s="1"/>
      <c r="CV973" s="1"/>
      <c r="CW973" s="1"/>
      <c r="CX973" s="1"/>
      <c r="CY973" s="1"/>
      <c r="CZ973" s="1"/>
      <c r="DA973" s="1"/>
      <c r="DB973" s="1"/>
      <c r="DC973" s="1"/>
      <c r="DD973" s="1"/>
      <c r="DE973" s="1"/>
      <c r="DF973" s="1"/>
      <c r="DG973" s="1"/>
      <c r="DH973" s="1"/>
      <c r="DI973" s="1"/>
      <c r="DJ973" s="1"/>
      <c r="DK973" s="1"/>
      <c r="DL973" s="1"/>
      <c r="DM973" s="1"/>
      <c r="DN973" s="1"/>
      <c r="DO973" s="1"/>
      <c r="DP973" s="1"/>
      <c r="DQ973" s="1"/>
      <c r="DR973" s="1"/>
      <c r="DS973" s="1"/>
      <c r="DT973" s="1"/>
      <c r="DU973" s="1"/>
      <c r="DV973" s="1"/>
      <c r="DW973" s="1"/>
      <c r="DX973" s="1"/>
      <c r="DY973" s="1"/>
      <c r="DZ973" s="1"/>
      <c r="EA973" s="1"/>
      <c r="EB973" s="1"/>
      <c r="EC973" s="1"/>
      <c r="ED973" s="1"/>
      <c r="EE973" s="1"/>
      <c r="EF973" s="1"/>
      <c r="EG973" s="1"/>
      <c r="EH973" s="1"/>
      <c r="EI973" s="1"/>
      <c r="EJ973" s="1"/>
      <c r="EK973" s="1"/>
      <c r="EL973" s="1"/>
      <c r="EM973" s="1"/>
      <c r="EN973" s="1"/>
      <c r="EO973" s="1"/>
      <c r="EP973" s="1"/>
      <c r="EQ973" s="1"/>
      <c r="ER973" s="1"/>
      <c r="ES973" s="1"/>
      <c r="ET973" s="1"/>
      <c r="EU973" s="1"/>
      <c r="EV973" s="1"/>
      <c r="EW973" s="1"/>
      <c r="EX973" s="1"/>
      <c r="EY973" s="1"/>
      <c r="EZ973" s="1"/>
      <c r="FA973" s="1"/>
      <c r="FB973" s="1"/>
      <c r="FC973" s="1"/>
      <c r="FD973" s="1"/>
      <c r="FE973" s="1"/>
      <c r="FF973" s="1"/>
      <c r="FG973" s="1"/>
      <c r="FH973" s="1"/>
      <c r="FI973" s="1"/>
      <c r="FJ973" s="1"/>
      <c r="FK973" s="1"/>
      <c r="FL973" s="1"/>
      <c r="FM973" s="1"/>
      <c r="FN973" s="1"/>
      <c r="FO973" s="1"/>
      <c r="FP973" s="1"/>
      <c r="FQ973" s="1"/>
      <c r="FR973" s="1"/>
      <c r="FS973" s="1"/>
      <c r="FT973" s="1"/>
      <c r="FU973" s="1"/>
      <c r="FV973" s="1"/>
      <c r="FW973" s="1"/>
      <c r="FX973" s="1"/>
      <c r="FY973" s="1"/>
      <c r="FZ973" s="1"/>
      <c r="GA973" s="1"/>
      <c r="GB973" s="1"/>
      <c r="GC973" s="1"/>
      <c r="GD973" s="1"/>
      <c r="GE973" s="1"/>
      <c r="GF973" s="1"/>
      <c r="GG973" s="1"/>
      <c r="GH973" s="1"/>
      <c r="GI973" s="1"/>
      <c r="GJ973" s="1"/>
      <c r="GK973" s="1"/>
      <c r="GL973" s="1"/>
      <c r="GM973" s="1"/>
      <c r="GN973" s="1"/>
      <c r="GO973" s="1"/>
      <c r="GP973" s="1"/>
      <c r="GQ973" s="1"/>
      <c r="GR973" s="1"/>
      <c r="GS973" s="1"/>
      <c r="GT973" s="1"/>
      <c r="GU973" s="1"/>
      <c r="GV973" s="1"/>
      <c r="GW973" s="1"/>
      <c r="GX973" s="1"/>
      <c r="GY973" s="1"/>
      <c r="GZ973" s="1"/>
      <c r="HA973" s="1"/>
      <c r="HB973" s="1"/>
      <c r="HC973" s="1"/>
      <c r="HD973" s="1"/>
      <c r="HE973" s="1"/>
    </row>
    <row r="974" spans="1:213" s="75" customFormat="1" x14ac:dyDescent="0.25">
      <c r="A974" s="1"/>
      <c r="B974" s="76"/>
      <c r="C974" s="76"/>
      <c r="D974" s="77"/>
      <c r="F974" s="78"/>
      <c r="G974" s="79"/>
      <c r="H974" s="74"/>
      <c r="I974" s="68"/>
      <c r="J974" s="68"/>
      <c r="K974" s="68"/>
      <c r="L974" s="68"/>
      <c r="M974" s="68"/>
      <c r="N974" s="68"/>
      <c r="O974" s="68"/>
      <c r="P974" s="68"/>
      <c r="Q974" s="68"/>
      <c r="R974" s="68"/>
      <c r="S974" s="68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  <c r="BA974" s="1"/>
      <c r="BB974" s="1"/>
      <c r="BC974" s="1"/>
      <c r="BD974" s="1"/>
      <c r="BE974" s="1"/>
      <c r="BF974" s="1"/>
      <c r="BG974" s="1"/>
      <c r="BH974" s="1"/>
      <c r="BI974" s="1"/>
      <c r="BJ974" s="1"/>
      <c r="BK974" s="1"/>
      <c r="BL974" s="1"/>
      <c r="BM974" s="1"/>
      <c r="BN974" s="1"/>
      <c r="BO974" s="1"/>
      <c r="BP974" s="1"/>
      <c r="BQ974" s="1"/>
      <c r="BR974" s="1"/>
      <c r="BS974" s="1"/>
      <c r="BT974" s="1"/>
      <c r="BU974" s="1"/>
      <c r="BV974" s="1"/>
      <c r="BW974" s="1"/>
      <c r="BX974" s="1"/>
      <c r="BY974" s="1"/>
      <c r="BZ974" s="1"/>
      <c r="CA974" s="1"/>
      <c r="CB974" s="1"/>
      <c r="CC974" s="1"/>
      <c r="CD974" s="1"/>
      <c r="CE974" s="1"/>
      <c r="CF974" s="1"/>
      <c r="CG974" s="1"/>
      <c r="CH974" s="1"/>
      <c r="CI974" s="1"/>
      <c r="CJ974" s="1"/>
      <c r="CK974" s="1"/>
      <c r="CL974" s="1"/>
      <c r="CM974" s="1"/>
      <c r="CN974" s="1"/>
      <c r="CO974" s="1"/>
      <c r="CP974" s="1"/>
      <c r="CQ974" s="1"/>
      <c r="CR974" s="1"/>
      <c r="CS974" s="1"/>
      <c r="CT974" s="1"/>
      <c r="CU974" s="1"/>
      <c r="CV974" s="1"/>
      <c r="CW974" s="1"/>
      <c r="CX974" s="1"/>
      <c r="CY974" s="1"/>
      <c r="CZ974" s="1"/>
      <c r="DA974" s="1"/>
      <c r="DB974" s="1"/>
      <c r="DC974" s="1"/>
      <c r="DD974" s="1"/>
      <c r="DE974" s="1"/>
      <c r="DF974" s="1"/>
      <c r="DG974" s="1"/>
      <c r="DH974" s="1"/>
      <c r="DI974" s="1"/>
      <c r="DJ974" s="1"/>
      <c r="DK974" s="1"/>
      <c r="DL974" s="1"/>
      <c r="DM974" s="1"/>
      <c r="DN974" s="1"/>
      <c r="DO974" s="1"/>
      <c r="DP974" s="1"/>
      <c r="DQ974" s="1"/>
      <c r="DR974" s="1"/>
      <c r="DS974" s="1"/>
      <c r="DT974" s="1"/>
      <c r="DU974" s="1"/>
      <c r="DV974" s="1"/>
      <c r="DW974" s="1"/>
      <c r="DX974" s="1"/>
      <c r="DY974" s="1"/>
      <c r="DZ974" s="1"/>
      <c r="EA974" s="1"/>
      <c r="EB974" s="1"/>
      <c r="EC974" s="1"/>
      <c r="ED974" s="1"/>
      <c r="EE974" s="1"/>
      <c r="EF974" s="1"/>
      <c r="EG974" s="1"/>
      <c r="EH974" s="1"/>
      <c r="EI974" s="1"/>
      <c r="EJ974" s="1"/>
      <c r="EK974" s="1"/>
      <c r="EL974" s="1"/>
      <c r="EM974" s="1"/>
      <c r="EN974" s="1"/>
      <c r="EO974" s="1"/>
      <c r="EP974" s="1"/>
      <c r="EQ974" s="1"/>
      <c r="ER974" s="1"/>
      <c r="ES974" s="1"/>
      <c r="ET974" s="1"/>
      <c r="EU974" s="1"/>
      <c r="EV974" s="1"/>
      <c r="EW974" s="1"/>
      <c r="EX974" s="1"/>
      <c r="EY974" s="1"/>
      <c r="EZ974" s="1"/>
      <c r="FA974" s="1"/>
      <c r="FB974" s="1"/>
      <c r="FC974" s="1"/>
      <c r="FD974" s="1"/>
      <c r="FE974" s="1"/>
      <c r="FF974" s="1"/>
      <c r="FG974" s="1"/>
      <c r="FH974" s="1"/>
      <c r="FI974" s="1"/>
      <c r="FJ974" s="1"/>
      <c r="FK974" s="1"/>
      <c r="FL974" s="1"/>
      <c r="FM974" s="1"/>
      <c r="FN974" s="1"/>
      <c r="FO974" s="1"/>
      <c r="FP974" s="1"/>
      <c r="FQ974" s="1"/>
      <c r="FR974" s="1"/>
      <c r="FS974" s="1"/>
      <c r="FT974" s="1"/>
      <c r="FU974" s="1"/>
      <c r="FV974" s="1"/>
      <c r="FW974" s="1"/>
      <c r="FX974" s="1"/>
      <c r="FY974" s="1"/>
      <c r="FZ974" s="1"/>
      <c r="GA974" s="1"/>
      <c r="GB974" s="1"/>
      <c r="GC974" s="1"/>
      <c r="GD974" s="1"/>
      <c r="GE974" s="1"/>
      <c r="GF974" s="1"/>
      <c r="GG974" s="1"/>
      <c r="GH974" s="1"/>
      <c r="GI974" s="1"/>
      <c r="GJ974" s="1"/>
      <c r="GK974" s="1"/>
      <c r="GL974" s="1"/>
      <c r="GM974" s="1"/>
      <c r="GN974" s="1"/>
      <c r="GO974" s="1"/>
      <c r="GP974" s="1"/>
      <c r="GQ974" s="1"/>
      <c r="GR974" s="1"/>
      <c r="GS974" s="1"/>
      <c r="GT974" s="1"/>
      <c r="GU974" s="1"/>
      <c r="GV974" s="1"/>
      <c r="GW974" s="1"/>
      <c r="GX974" s="1"/>
      <c r="GY974" s="1"/>
      <c r="GZ974" s="1"/>
      <c r="HA974" s="1"/>
      <c r="HB974" s="1"/>
      <c r="HC974" s="1"/>
      <c r="HD974" s="1"/>
      <c r="HE974" s="1"/>
    </row>
    <row r="975" spans="1:213" s="75" customFormat="1" x14ac:dyDescent="0.25">
      <c r="A975" s="1"/>
      <c r="B975" s="76"/>
      <c r="C975" s="76"/>
      <c r="D975" s="77"/>
      <c r="F975" s="78"/>
      <c r="G975" s="79"/>
      <c r="H975" s="74"/>
      <c r="I975" s="68"/>
      <c r="J975" s="68"/>
      <c r="K975" s="68"/>
      <c r="L975" s="68"/>
      <c r="M975" s="68"/>
      <c r="N975" s="68"/>
      <c r="O975" s="68"/>
      <c r="P975" s="68"/>
      <c r="Q975" s="68"/>
      <c r="R975" s="68"/>
      <c r="S975" s="68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  <c r="BA975" s="1"/>
      <c r="BB975" s="1"/>
      <c r="BC975" s="1"/>
      <c r="BD975" s="1"/>
      <c r="BE975" s="1"/>
      <c r="BF975" s="1"/>
      <c r="BG975" s="1"/>
      <c r="BH975" s="1"/>
      <c r="BI975" s="1"/>
      <c r="BJ975" s="1"/>
      <c r="BK975" s="1"/>
      <c r="BL975" s="1"/>
      <c r="BM975" s="1"/>
      <c r="BN975" s="1"/>
      <c r="BO975" s="1"/>
      <c r="BP975" s="1"/>
      <c r="BQ975" s="1"/>
      <c r="BR975" s="1"/>
      <c r="BS975" s="1"/>
      <c r="BT975" s="1"/>
      <c r="BU975" s="1"/>
      <c r="BV975" s="1"/>
      <c r="BW975" s="1"/>
      <c r="BX975" s="1"/>
      <c r="BY975" s="1"/>
      <c r="BZ975" s="1"/>
      <c r="CA975" s="1"/>
      <c r="CB975" s="1"/>
      <c r="CC975" s="1"/>
      <c r="CD975" s="1"/>
      <c r="CE975" s="1"/>
      <c r="CF975" s="1"/>
      <c r="CG975" s="1"/>
      <c r="CH975" s="1"/>
      <c r="CI975" s="1"/>
      <c r="CJ975" s="1"/>
      <c r="CK975" s="1"/>
      <c r="CL975" s="1"/>
      <c r="CM975" s="1"/>
      <c r="CN975" s="1"/>
      <c r="CO975" s="1"/>
      <c r="CP975" s="1"/>
      <c r="CQ975" s="1"/>
      <c r="CR975" s="1"/>
      <c r="CS975" s="1"/>
      <c r="CT975" s="1"/>
      <c r="CU975" s="1"/>
      <c r="CV975" s="1"/>
      <c r="CW975" s="1"/>
      <c r="CX975" s="1"/>
      <c r="CY975" s="1"/>
      <c r="CZ975" s="1"/>
      <c r="DA975" s="1"/>
      <c r="DB975" s="1"/>
      <c r="DC975" s="1"/>
      <c r="DD975" s="1"/>
      <c r="DE975" s="1"/>
      <c r="DF975" s="1"/>
      <c r="DG975" s="1"/>
      <c r="DH975" s="1"/>
      <c r="DI975" s="1"/>
      <c r="DJ975" s="1"/>
      <c r="DK975" s="1"/>
      <c r="DL975" s="1"/>
      <c r="DM975" s="1"/>
      <c r="DN975" s="1"/>
      <c r="DO975" s="1"/>
      <c r="DP975" s="1"/>
      <c r="DQ975" s="1"/>
      <c r="DR975" s="1"/>
      <c r="DS975" s="1"/>
      <c r="DT975" s="1"/>
      <c r="DU975" s="1"/>
      <c r="DV975" s="1"/>
      <c r="DW975" s="1"/>
      <c r="DX975" s="1"/>
      <c r="DY975" s="1"/>
      <c r="DZ975" s="1"/>
      <c r="EA975" s="1"/>
      <c r="EB975" s="1"/>
      <c r="EC975" s="1"/>
      <c r="ED975" s="1"/>
      <c r="EE975" s="1"/>
      <c r="EF975" s="1"/>
      <c r="EG975" s="1"/>
      <c r="EH975" s="1"/>
      <c r="EI975" s="1"/>
      <c r="EJ975" s="1"/>
      <c r="EK975" s="1"/>
      <c r="EL975" s="1"/>
      <c r="EM975" s="1"/>
      <c r="EN975" s="1"/>
      <c r="EO975" s="1"/>
      <c r="EP975" s="1"/>
      <c r="EQ975" s="1"/>
      <c r="ER975" s="1"/>
      <c r="ES975" s="1"/>
      <c r="ET975" s="1"/>
      <c r="EU975" s="1"/>
      <c r="EV975" s="1"/>
      <c r="EW975" s="1"/>
      <c r="EX975" s="1"/>
      <c r="EY975" s="1"/>
      <c r="EZ975" s="1"/>
      <c r="FA975" s="1"/>
      <c r="FB975" s="1"/>
      <c r="FC975" s="1"/>
      <c r="FD975" s="1"/>
      <c r="FE975" s="1"/>
      <c r="FF975" s="1"/>
      <c r="FG975" s="1"/>
      <c r="FH975" s="1"/>
      <c r="FI975" s="1"/>
      <c r="FJ975" s="1"/>
      <c r="FK975" s="1"/>
      <c r="FL975" s="1"/>
      <c r="FM975" s="1"/>
      <c r="FN975" s="1"/>
      <c r="FO975" s="1"/>
      <c r="FP975" s="1"/>
      <c r="FQ975" s="1"/>
      <c r="FR975" s="1"/>
      <c r="FS975" s="1"/>
      <c r="FT975" s="1"/>
      <c r="FU975" s="1"/>
      <c r="FV975" s="1"/>
      <c r="FW975" s="1"/>
      <c r="FX975" s="1"/>
      <c r="FY975" s="1"/>
      <c r="FZ975" s="1"/>
      <c r="GA975" s="1"/>
      <c r="GB975" s="1"/>
      <c r="GC975" s="1"/>
      <c r="GD975" s="1"/>
      <c r="GE975" s="1"/>
      <c r="GF975" s="1"/>
      <c r="GG975" s="1"/>
      <c r="GH975" s="1"/>
      <c r="GI975" s="1"/>
      <c r="GJ975" s="1"/>
      <c r="GK975" s="1"/>
      <c r="GL975" s="1"/>
      <c r="GM975" s="1"/>
      <c r="GN975" s="1"/>
      <c r="GO975" s="1"/>
      <c r="GP975" s="1"/>
      <c r="GQ975" s="1"/>
      <c r="GR975" s="1"/>
      <c r="GS975" s="1"/>
      <c r="GT975" s="1"/>
      <c r="GU975" s="1"/>
      <c r="GV975" s="1"/>
      <c r="GW975" s="1"/>
      <c r="GX975" s="1"/>
      <c r="GY975" s="1"/>
      <c r="GZ975" s="1"/>
      <c r="HA975" s="1"/>
      <c r="HB975" s="1"/>
      <c r="HC975" s="1"/>
      <c r="HD975" s="1"/>
      <c r="HE975" s="1"/>
    </row>
    <row r="976" spans="1:213" s="75" customFormat="1" x14ac:dyDescent="0.25">
      <c r="A976" s="1"/>
      <c r="B976" s="76"/>
      <c r="C976" s="76"/>
      <c r="D976" s="77"/>
      <c r="F976" s="78"/>
      <c r="G976" s="79"/>
      <c r="H976" s="74"/>
      <c r="I976" s="68"/>
      <c r="J976" s="68"/>
      <c r="K976" s="68"/>
      <c r="L976" s="68"/>
      <c r="M976" s="68"/>
      <c r="N976" s="68"/>
      <c r="O976" s="68"/>
      <c r="P976" s="68"/>
      <c r="Q976" s="68"/>
      <c r="R976" s="68"/>
      <c r="S976" s="68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  <c r="BM976" s="1"/>
      <c r="BN976" s="1"/>
      <c r="BO976" s="1"/>
      <c r="BP976" s="1"/>
      <c r="BQ976" s="1"/>
      <c r="BR976" s="1"/>
      <c r="BS976" s="1"/>
      <c r="BT976" s="1"/>
      <c r="BU976" s="1"/>
      <c r="BV976" s="1"/>
      <c r="BW976" s="1"/>
      <c r="BX976" s="1"/>
      <c r="BY976" s="1"/>
      <c r="BZ976" s="1"/>
      <c r="CA976" s="1"/>
      <c r="CB976" s="1"/>
      <c r="CC976" s="1"/>
      <c r="CD976" s="1"/>
      <c r="CE976" s="1"/>
      <c r="CF976" s="1"/>
      <c r="CG976" s="1"/>
      <c r="CH976" s="1"/>
      <c r="CI976" s="1"/>
      <c r="CJ976" s="1"/>
      <c r="CK976" s="1"/>
      <c r="CL976" s="1"/>
      <c r="CM976" s="1"/>
      <c r="CN976" s="1"/>
      <c r="CO976" s="1"/>
      <c r="CP976" s="1"/>
      <c r="CQ976" s="1"/>
      <c r="CR976" s="1"/>
      <c r="CS976" s="1"/>
      <c r="CT976" s="1"/>
      <c r="CU976" s="1"/>
      <c r="CV976" s="1"/>
      <c r="CW976" s="1"/>
      <c r="CX976" s="1"/>
      <c r="CY976" s="1"/>
      <c r="CZ976" s="1"/>
      <c r="DA976" s="1"/>
      <c r="DB976" s="1"/>
      <c r="DC976" s="1"/>
      <c r="DD976" s="1"/>
      <c r="DE976" s="1"/>
      <c r="DF976" s="1"/>
      <c r="DG976" s="1"/>
      <c r="DH976" s="1"/>
      <c r="DI976" s="1"/>
      <c r="DJ976" s="1"/>
      <c r="DK976" s="1"/>
      <c r="DL976" s="1"/>
      <c r="DM976" s="1"/>
      <c r="DN976" s="1"/>
      <c r="DO976" s="1"/>
      <c r="DP976" s="1"/>
      <c r="DQ976" s="1"/>
      <c r="DR976" s="1"/>
      <c r="DS976" s="1"/>
      <c r="DT976" s="1"/>
      <c r="DU976" s="1"/>
      <c r="DV976" s="1"/>
      <c r="DW976" s="1"/>
      <c r="DX976" s="1"/>
      <c r="DY976" s="1"/>
      <c r="DZ976" s="1"/>
      <c r="EA976" s="1"/>
      <c r="EB976" s="1"/>
      <c r="EC976" s="1"/>
      <c r="ED976" s="1"/>
      <c r="EE976" s="1"/>
      <c r="EF976" s="1"/>
      <c r="EG976" s="1"/>
      <c r="EH976" s="1"/>
      <c r="EI976" s="1"/>
      <c r="EJ976" s="1"/>
      <c r="EK976" s="1"/>
      <c r="EL976" s="1"/>
      <c r="EM976" s="1"/>
      <c r="EN976" s="1"/>
      <c r="EO976" s="1"/>
      <c r="EP976" s="1"/>
      <c r="EQ976" s="1"/>
      <c r="ER976" s="1"/>
      <c r="ES976" s="1"/>
      <c r="ET976" s="1"/>
      <c r="EU976" s="1"/>
      <c r="EV976" s="1"/>
      <c r="EW976" s="1"/>
      <c r="EX976" s="1"/>
      <c r="EY976" s="1"/>
      <c r="EZ976" s="1"/>
      <c r="FA976" s="1"/>
      <c r="FB976" s="1"/>
      <c r="FC976" s="1"/>
      <c r="FD976" s="1"/>
      <c r="FE976" s="1"/>
      <c r="FF976" s="1"/>
      <c r="FG976" s="1"/>
      <c r="FH976" s="1"/>
      <c r="FI976" s="1"/>
      <c r="FJ976" s="1"/>
      <c r="FK976" s="1"/>
      <c r="FL976" s="1"/>
      <c r="FM976" s="1"/>
      <c r="FN976" s="1"/>
      <c r="FO976" s="1"/>
      <c r="FP976" s="1"/>
      <c r="FQ976" s="1"/>
      <c r="FR976" s="1"/>
      <c r="FS976" s="1"/>
      <c r="FT976" s="1"/>
      <c r="FU976" s="1"/>
      <c r="FV976" s="1"/>
      <c r="FW976" s="1"/>
      <c r="FX976" s="1"/>
      <c r="FY976" s="1"/>
      <c r="FZ976" s="1"/>
      <c r="GA976" s="1"/>
      <c r="GB976" s="1"/>
      <c r="GC976" s="1"/>
      <c r="GD976" s="1"/>
      <c r="GE976" s="1"/>
      <c r="GF976" s="1"/>
      <c r="GG976" s="1"/>
      <c r="GH976" s="1"/>
      <c r="GI976" s="1"/>
      <c r="GJ976" s="1"/>
      <c r="GK976" s="1"/>
      <c r="GL976" s="1"/>
      <c r="GM976" s="1"/>
      <c r="GN976" s="1"/>
      <c r="GO976" s="1"/>
      <c r="GP976" s="1"/>
      <c r="GQ976" s="1"/>
      <c r="GR976" s="1"/>
      <c r="GS976" s="1"/>
      <c r="GT976" s="1"/>
      <c r="GU976" s="1"/>
      <c r="GV976" s="1"/>
      <c r="GW976" s="1"/>
      <c r="GX976" s="1"/>
      <c r="GY976" s="1"/>
      <c r="GZ976" s="1"/>
      <c r="HA976" s="1"/>
      <c r="HB976" s="1"/>
      <c r="HC976" s="1"/>
      <c r="HD976" s="1"/>
      <c r="HE976" s="1"/>
    </row>
    <row r="977" spans="1:213" s="75" customFormat="1" x14ac:dyDescent="0.25">
      <c r="A977" s="1"/>
      <c r="B977" s="76"/>
      <c r="C977" s="76"/>
      <c r="D977" s="77"/>
      <c r="F977" s="78"/>
      <c r="G977" s="79"/>
      <c r="H977" s="74"/>
      <c r="I977" s="68"/>
      <c r="J977" s="68"/>
      <c r="K977" s="68"/>
      <c r="L977" s="68"/>
      <c r="M977" s="68"/>
      <c r="N977" s="68"/>
      <c r="O977" s="68"/>
      <c r="P977" s="68"/>
      <c r="Q977" s="68"/>
      <c r="R977" s="68"/>
      <c r="S977" s="68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  <c r="BM977" s="1"/>
      <c r="BN977" s="1"/>
      <c r="BO977" s="1"/>
      <c r="BP977" s="1"/>
      <c r="BQ977" s="1"/>
      <c r="BR977" s="1"/>
      <c r="BS977" s="1"/>
      <c r="BT977" s="1"/>
      <c r="BU977" s="1"/>
      <c r="BV977" s="1"/>
      <c r="BW977" s="1"/>
      <c r="BX977" s="1"/>
      <c r="BY977" s="1"/>
      <c r="BZ977" s="1"/>
      <c r="CA977" s="1"/>
      <c r="CB977" s="1"/>
      <c r="CC977" s="1"/>
      <c r="CD977" s="1"/>
      <c r="CE977" s="1"/>
      <c r="CF977" s="1"/>
      <c r="CG977" s="1"/>
      <c r="CH977" s="1"/>
      <c r="CI977" s="1"/>
      <c r="CJ977" s="1"/>
      <c r="CK977" s="1"/>
      <c r="CL977" s="1"/>
      <c r="CM977" s="1"/>
      <c r="CN977" s="1"/>
      <c r="CO977" s="1"/>
      <c r="CP977" s="1"/>
      <c r="CQ977" s="1"/>
      <c r="CR977" s="1"/>
      <c r="CS977" s="1"/>
      <c r="CT977" s="1"/>
      <c r="CU977" s="1"/>
      <c r="CV977" s="1"/>
      <c r="CW977" s="1"/>
      <c r="CX977" s="1"/>
      <c r="CY977" s="1"/>
      <c r="CZ977" s="1"/>
      <c r="DA977" s="1"/>
      <c r="DB977" s="1"/>
      <c r="DC977" s="1"/>
      <c r="DD977" s="1"/>
      <c r="DE977" s="1"/>
      <c r="DF977" s="1"/>
      <c r="DG977" s="1"/>
      <c r="DH977" s="1"/>
      <c r="DI977" s="1"/>
      <c r="DJ977" s="1"/>
      <c r="DK977" s="1"/>
      <c r="DL977" s="1"/>
      <c r="DM977" s="1"/>
      <c r="DN977" s="1"/>
      <c r="DO977" s="1"/>
      <c r="DP977" s="1"/>
      <c r="DQ977" s="1"/>
      <c r="DR977" s="1"/>
      <c r="DS977" s="1"/>
      <c r="DT977" s="1"/>
      <c r="DU977" s="1"/>
      <c r="DV977" s="1"/>
      <c r="DW977" s="1"/>
      <c r="DX977" s="1"/>
      <c r="DY977" s="1"/>
      <c r="DZ977" s="1"/>
      <c r="EA977" s="1"/>
      <c r="EB977" s="1"/>
      <c r="EC977" s="1"/>
      <c r="ED977" s="1"/>
      <c r="EE977" s="1"/>
      <c r="EF977" s="1"/>
      <c r="EG977" s="1"/>
      <c r="EH977" s="1"/>
      <c r="EI977" s="1"/>
      <c r="EJ977" s="1"/>
      <c r="EK977" s="1"/>
      <c r="EL977" s="1"/>
      <c r="EM977" s="1"/>
      <c r="EN977" s="1"/>
      <c r="EO977" s="1"/>
      <c r="EP977" s="1"/>
      <c r="EQ977" s="1"/>
      <c r="ER977" s="1"/>
      <c r="ES977" s="1"/>
      <c r="ET977" s="1"/>
      <c r="EU977" s="1"/>
      <c r="EV977" s="1"/>
      <c r="EW977" s="1"/>
      <c r="EX977" s="1"/>
      <c r="EY977" s="1"/>
      <c r="EZ977" s="1"/>
      <c r="FA977" s="1"/>
      <c r="FB977" s="1"/>
      <c r="FC977" s="1"/>
      <c r="FD977" s="1"/>
      <c r="FE977" s="1"/>
      <c r="FF977" s="1"/>
      <c r="FG977" s="1"/>
      <c r="FH977" s="1"/>
      <c r="FI977" s="1"/>
      <c r="FJ977" s="1"/>
      <c r="FK977" s="1"/>
      <c r="FL977" s="1"/>
      <c r="FM977" s="1"/>
      <c r="FN977" s="1"/>
      <c r="FO977" s="1"/>
      <c r="FP977" s="1"/>
      <c r="FQ977" s="1"/>
      <c r="FR977" s="1"/>
      <c r="FS977" s="1"/>
      <c r="FT977" s="1"/>
      <c r="FU977" s="1"/>
      <c r="FV977" s="1"/>
      <c r="FW977" s="1"/>
      <c r="FX977" s="1"/>
      <c r="FY977" s="1"/>
      <c r="FZ977" s="1"/>
      <c r="GA977" s="1"/>
      <c r="GB977" s="1"/>
      <c r="GC977" s="1"/>
      <c r="GD977" s="1"/>
      <c r="GE977" s="1"/>
      <c r="GF977" s="1"/>
      <c r="GG977" s="1"/>
      <c r="GH977" s="1"/>
      <c r="GI977" s="1"/>
      <c r="GJ977" s="1"/>
      <c r="GK977" s="1"/>
      <c r="GL977" s="1"/>
      <c r="GM977" s="1"/>
      <c r="GN977" s="1"/>
      <c r="GO977" s="1"/>
      <c r="GP977" s="1"/>
      <c r="GQ977" s="1"/>
      <c r="GR977" s="1"/>
      <c r="GS977" s="1"/>
      <c r="GT977" s="1"/>
      <c r="GU977" s="1"/>
      <c r="GV977" s="1"/>
      <c r="GW977" s="1"/>
      <c r="GX977" s="1"/>
      <c r="GY977" s="1"/>
      <c r="GZ977" s="1"/>
      <c r="HA977" s="1"/>
      <c r="HB977" s="1"/>
      <c r="HC977" s="1"/>
      <c r="HD977" s="1"/>
      <c r="HE977" s="1"/>
    </row>
    <row r="978" spans="1:213" s="75" customFormat="1" x14ac:dyDescent="0.25">
      <c r="A978" s="1"/>
      <c r="B978" s="76"/>
      <c r="C978" s="76"/>
      <c r="D978" s="77"/>
      <c r="F978" s="78"/>
      <c r="G978" s="79"/>
      <c r="H978" s="74"/>
      <c r="I978" s="68"/>
      <c r="J978" s="68"/>
      <c r="K978" s="68"/>
      <c r="L978" s="68"/>
      <c r="M978" s="68"/>
      <c r="N978" s="68"/>
      <c r="O978" s="68"/>
      <c r="P978" s="68"/>
      <c r="Q978" s="68"/>
      <c r="R978" s="68"/>
      <c r="S978" s="68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  <c r="BM978" s="1"/>
      <c r="BN978" s="1"/>
      <c r="BO978" s="1"/>
      <c r="BP978" s="1"/>
      <c r="BQ978" s="1"/>
      <c r="BR978" s="1"/>
      <c r="BS978" s="1"/>
      <c r="BT978" s="1"/>
      <c r="BU978" s="1"/>
      <c r="BV978" s="1"/>
      <c r="BW978" s="1"/>
      <c r="BX978" s="1"/>
      <c r="BY978" s="1"/>
      <c r="BZ978" s="1"/>
      <c r="CA978" s="1"/>
      <c r="CB978" s="1"/>
      <c r="CC978" s="1"/>
      <c r="CD978" s="1"/>
      <c r="CE978" s="1"/>
      <c r="CF978" s="1"/>
      <c r="CG978" s="1"/>
      <c r="CH978" s="1"/>
      <c r="CI978" s="1"/>
      <c r="CJ978" s="1"/>
      <c r="CK978" s="1"/>
      <c r="CL978" s="1"/>
      <c r="CM978" s="1"/>
      <c r="CN978" s="1"/>
      <c r="CO978" s="1"/>
      <c r="CP978" s="1"/>
      <c r="CQ978" s="1"/>
      <c r="CR978" s="1"/>
      <c r="CS978" s="1"/>
      <c r="CT978" s="1"/>
      <c r="CU978" s="1"/>
      <c r="CV978" s="1"/>
      <c r="CW978" s="1"/>
      <c r="CX978" s="1"/>
      <c r="CY978" s="1"/>
      <c r="CZ978" s="1"/>
      <c r="DA978" s="1"/>
      <c r="DB978" s="1"/>
      <c r="DC978" s="1"/>
      <c r="DD978" s="1"/>
      <c r="DE978" s="1"/>
      <c r="DF978" s="1"/>
      <c r="DG978" s="1"/>
      <c r="DH978" s="1"/>
      <c r="DI978" s="1"/>
      <c r="DJ978" s="1"/>
      <c r="DK978" s="1"/>
      <c r="DL978" s="1"/>
      <c r="DM978" s="1"/>
      <c r="DN978" s="1"/>
      <c r="DO978" s="1"/>
      <c r="DP978" s="1"/>
      <c r="DQ978" s="1"/>
      <c r="DR978" s="1"/>
      <c r="DS978" s="1"/>
      <c r="DT978" s="1"/>
      <c r="DU978" s="1"/>
      <c r="DV978" s="1"/>
      <c r="DW978" s="1"/>
      <c r="DX978" s="1"/>
      <c r="DY978" s="1"/>
      <c r="DZ978" s="1"/>
      <c r="EA978" s="1"/>
      <c r="EB978" s="1"/>
      <c r="EC978" s="1"/>
      <c r="ED978" s="1"/>
      <c r="EE978" s="1"/>
      <c r="EF978" s="1"/>
      <c r="EG978" s="1"/>
      <c r="EH978" s="1"/>
      <c r="EI978" s="1"/>
      <c r="EJ978" s="1"/>
      <c r="EK978" s="1"/>
      <c r="EL978" s="1"/>
      <c r="EM978" s="1"/>
      <c r="EN978" s="1"/>
      <c r="EO978" s="1"/>
      <c r="EP978" s="1"/>
      <c r="EQ978" s="1"/>
      <c r="ER978" s="1"/>
      <c r="ES978" s="1"/>
      <c r="ET978" s="1"/>
      <c r="EU978" s="1"/>
      <c r="EV978" s="1"/>
      <c r="EW978" s="1"/>
      <c r="EX978" s="1"/>
      <c r="EY978" s="1"/>
      <c r="EZ978" s="1"/>
      <c r="FA978" s="1"/>
      <c r="FB978" s="1"/>
      <c r="FC978" s="1"/>
      <c r="FD978" s="1"/>
      <c r="FE978" s="1"/>
      <c r="FF978" s="1"/>
      <c r="FG978" s="1"/>
      <c r="FH978" s="1"/>
      <c r="FI978" s="1"/>
      <c r="FJ978" s="1"/>
      <c r="FK978" s="1"/>
      <c r="FL978" s="1"/>
      <c r="FM978" s="1"/>
      <c r="FN978" s="1"/>
      <c r="FO978" s="1"/>
      <c r="FP978" s="1"/>
      <c r="FQ978" s="1"/>
      <c r="FR978" s="1"/>
      <c r="FS978" s="1"/>
      <c r="FT978" s="1"/>
      <c r="FU978" s="1"/>
      <c r="FV978" s="1"/>
      <c r="FW978" s="1"/>
      <c r="FX978" s="1"/>
      <c r="FY978" s="1"/>
      <c r="FZ978" s="1"/>
      <c r="GA978" s="1"/>
      <c r="GB978" s="1"/>
      <c r="GC978" s="1"/>
      <c r="GD978" s="1"/>
      <c r="GE978" s="1"/>
      <c r="GF978" s="1"/>
      <c r="GG978" s="1"/>
      <c r="GH978" s="1"/>
      <c r="GI978" s="1"/>
      <c r="GJ978" s="1"/>
      <c r="GK978" s="1"/>
      <c r="GL978" s="1"/>
      <c r="GM978" s="1"/>
      <c r="GN978" s="1"/>
      <c r="GO978" s="1"/>
      <c r="GP978" s="1"/>
      <c r="GQ978" s="1"/>
      <c r="GR978" s="1"/>
      <c r="GS978" s="1"/>
      <c r="GT978" s="1"/>
      <c r="GU978" s="1"/>
      <c r="GV978" s="1"/>
      <c r="GW978" s="1"/>
      <c r="GX978" s="1"/>
      <c r="GY978" s="1"/>
      <c r="GZ978" s="1"/>
      <c r="HA978" s="1"/>
      <c r="HB978" s="1"/>
      <c r="HC978" s="1"/>
      <c r="HD978" s="1"/>
      <c r="HE978" s="1"/>
    </row>
    <row r="979" spans="1:213" s="75" customFormat="1" x14ac:dyDescent="0.25">
      <c r="A979" s="1"/>
      <c r="B979" s="76"/>
      <c r="C979" s="76"/>
      <c r="D979" s="77"/>
      <c r="F979" s="78"/>
      <c r="G979" s="79"/>
      <c r="H979" s="74"/>
      <c r="I979" s="68"/>
      <c r="J979" s="68"/>
      <c r="K979" s="68"/>
      <c r="L979" s="68"/>
      <c r="M979" s="68"/>
      <c r="N979" s="68"/>
      <c r="O979" s="68"/>
      <c r="P979" s="68"/>
      <c r="Q979" s="68"/>
      <c r="R979" s="68"/>
      <c r="S979" s="68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  <c r="BM979" s="1"/>
      <c r="BN979" s="1"/>
      <c r="BO979" s="1"/>
      <c r="BP979" s="1"/>
      <c r="BQ979" s="1"/>
      <c r="BR979" s="1"/>
      <c r="BS979" s="1"/>
      <c r="BT979" s="1"/>
      <c r="BU979" s="1"/>
      <c r="BV979" s="1"/>
      <c r="BW979" s="1"/>
      <c r="BX979" s="1"/>
      <c r="BY979" s="1"/>
      <c r="BZ979" s="1"/>
      <c r="CA979" s="1"/>
      <c r="CB979" s="1"/>
      <c r="CC979" s="1"/>
      <c r="CD979" s="1"/>
      <c r="CE979" s="1"/>
      <c r="CF979" s="1"/>
      <c r="CG979" s="1"/>
      <c r="CH979" s="1"/>
      <c r="CI979" s="1"/>
      <c r="CJ979" s="1"/>
      <c r="CK979" s="1"/>
      <c r="CL979" s="1"/>
      <c r="CM979" s="1"/>
      <c r="CN979" s="1"/>
      <c r="CO979" s="1"/>
      <c r="CP979" s="1"/>
      <c r="CQ979" s="1"/>
      <c r="CR979" s="1"/>
      <c r="CS979" s="1"/>
      <c r="CT979" s="1"/>
      <c r="CU979" s="1"/>
      <c r="CV979" s="1"/>
      <c r="CW979" s="1"/>
      <c r="CX979" s="1"/>
      <c r="CY979" s="1"/>
      <c r="CZ979" s="1"/>
      <c r="DA979" s="1"/>
      <c r="DB979" s="1"/>
      <c r="DC979" s="1"/>
      <c r="DD979" s="1"/>
      <c r="DE979" s="1"/>
      <c r="DF979" s="1"/>
      <c r="DG979" s="1"/>
      <c r="DH979" s="1"/>
      <c r="DI979" s="1"/>
      <c r="DJ979" s="1"/>
      <c r="DK979" s="1"/>
      <c r="DL979" s="1"/>
      <c r="DM979" s="1"/>
      <c r="DN979" s="1"/>
      <c r="DO979" s="1"/>
      <c r="DP979" s="1"/>
      <c r="DQ979" s="1"/>
      <c r="DR979" s="1"/>
      <c r="DS979" s="1"/>
      <c r="DT979" s="1"/>
      <c r="DU979" s="1"/>
      <c r="DV979" s="1"/>
      <c r="DW979" s="1"/>
      <c r="DX979" s="1"/>
      <c r="DY979" s="1"/>
      <c r="DZ979" s="1"/>
      <c r="EA979" s="1"/>
      <c r="EB979" s="1"/>
      <c r="EC979" s="1"/>
      <c r="ED979" s="1"/>
      <c r="EE979" s="1"/>
      <c r="EF979" s="1"/>
      <c r="EG979" s="1"/>
      <c r="EH979" s="1"/>
      <c r="EI979" s="1"/>
      <c r="EJ979" s="1"/>
      <c r="EK979" s="1"/>
      <c r="EL979" s="1"/>
      <c r="EM979" s="1"/>
      <c r="EN979" s="1"/>
      <c r="EO979" s="1"/>
      <c r="EP979" s="1"/>
      <c r="EQ979" s="1"/>
      <c r="ER979" s="1"/>
      <c r="ES979" s="1"/>
      <c r="ET979" s="1"/>
      <c r="EU979" s="1"/>
      <c r="EV979" s="1"/>
      <c r="EW979" s="1"/>
      <c r="EX979" s="1"/>
      <c r="EY979" s="1"/>
      <c r="EZ979" s="1"/>
      <c r="FA979" s="1"/>
      <c r="FB979" s="1"/>
      <c r="FC979" s="1"/>
      <c r="FD979" s="1"/>
      <c r="FE979" s="1"/>
      <c r="FF979" s="1"/>
      <c r="FG979" s="1"/>
      <c r="FH979" s="1"/>
      <c r="FI979" s="1"/>
      <c r="FJ979" s="1"/>
      <c r="FK979" s="1"/>
      <c r="FL979" s="1"/>
      <c r="FM979" s="1"/>
      <c r="FN979" s="1"/>
      <c r="FO979" s="1"/>
      <c r="FP979" s="1"/>
      <c r="FQ979" s="1"/>
      <c r="FR979" s="1"/>
      <c r="FS979" s="1"/>
      <c r="FT979" s="1"/>
      <c r="FU979" s="1"/>
      <c r="FV979" s="1"/>
      <c r="FW979" s="1"/>
      <c r="FX979" s="1"/>
      <c r="FY979" s="1"/>
      <c r="FZ979" s="1"/>
      <c r="GA979" s="1"/>
      <c r="GB979" s="1"/>
      <c r="GC979" s="1"/>
      <c r="GD979" s="1"/>
      <c r="GE979" s="1"/>
      <c r="GF979" s="1"/>
      <c r="GG979" s="1"/>
      <c r="GH979" s="1"/>
      <c r="GI979" s="1"/>
      <c r="GJ979" s="1"/>
      <c r="GK979" s="1"/>
      <c r="GL979" s="1"/>
      <c r="GM979" s="1"/>
      <c r="GN979" s="1"/>
      <c r="GO979" s="1"/>
      <c r="GP979" s="1"/>
      <c r="GQ979" s="1"/>
      <c r="GR979" s="1"/>
      <c r="GS979" s="1"/>
      <c r="GT979" s="1"/>
      <c r="GU979" s="1"/>
      <c r="GV979" s="1"/>
      <c r="GW979" s="1"/>
      <c r="GX979" s="1"/>
      <c r="GY979" s="1"/>
      <c r="GZ979" s="1"/>
      <c r="HA979" s="1"/>
      <c r="HB979" s="1"/>
      <c r="HC979" s="1"/>
      <c r="HD979" s="1"/>
      <c r="HE979" s="1"/>
    </row>
    <row r="980" spans="1:213" s="75" customFormat="1" x14ac:dyDescent="0.25">
      <c r="A980" s="1"/>
      <c r="B980" s="76"/>
      <c r="C980" s="76"/>
      <c r="D980" s="77"/>
      <c r="F980" s="78"/>
      <c r="G980" s="79"/>
      <c r="H980" s="74"/>
      <c r="I980" s="68"/>
      <c r="J980" s="68"/>
      <c r="K980" s="68"/>
      <c r="L980" s="68"/>
      <c r="M980" s="68"/>
      <c r="N980" s="68"/>
      <c r="O980" s="68"/>
      <c r="P980" s="68"/>
      <c r="Q980" s="68"/>
      <c r="R980" s="68"/>
      <c r="S980" s="68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  <c r="BM980" s="1"/>
      <c r="BN980" s="1"/>
      <c r="BO980" s="1"/>
      <c r="BP980" s="1"/>
      <c r="BQ980" s="1"/>
      <c r="BR980" s="1"/>
      <c r="BS980" s="1"/>
      <c r="BT980" s="1"/>
      <c r="BU980" s="1"/>
      <c r="BV980" s="1"/>
      <c r="BW980" s="1"/>
      <c r="BX980" s="1"/>
      <c r="BY980" s="1"/>
      <c r="BZ980" s="1"/>
      <c r="CA980" s="1"/>
      <c r="CB980" s="1"/>
      <c r="CC980" s="1"/>
      <c r="CD980" s="1"/>
      <c r="CE980" s="1"/>
      <c r="CF980" s="1"/>
      <c r="CG980" s="1"/>
      <c r="CH980" s="1"/>
      <c r="CI980" s="1"/>
      <c r="CJ980" s="1"/>
      <c r="CK980" s="1"/>
      <c r="CL980" s="1"/>
      <c r="CM980" s="1"/>
      <c r="CN980" s="1"/>
      <c r="CO980" s="1"/>
      <c r="CP980" s="1"/>
      <c r="CQ980" s="1"/>
      <c r="CR980" s="1"/>
      <c r="CS980" s="1"/>
      <c r="CT980" s="1"/>
      <c r="CU980" s="1"/>
      <c r="CV980" s="1"/>
      <c r="CW980" s="1"/>
      <c r="CX980" s="1"/>
      <c r="CY980" s="1"/>
      <c r="CZ980" s="1"/>
      <c r="DA980" s="1"/>
      <c r="DB980" s="1"/>
      <c r="DC980" s="1"/>
      <c r="DD980" s="1"/>
      <c r="DE980" s="1"/>
      <c r="DF980" s="1"/>
      <c r="DG980" s="1"/>
      <c r="DH980" s="1"/>
      <c r="DI980" s="1"/>
      <c r="DJ980" s="1"/>
      <c r="DK980" s="1"/>
      <c r="DL980" s="1"/>
      <c r="DM980" s="1"/>
      <c r="DN980" s="1"/>
      <c r="DO980" s="1"/>
      <c r="DP980" s="1"/>
      <c r="DQ980" s="1"/>
      <c r="DR980" s="1"/>
      <c r="DS980" s="1"/>
      <c r="DT980" s="1"/>
      <c r="DU980" s="1"/>
      <c r="DV980" s="1"/>
      <c r="DW980" s="1"/>
      <c r="DX980" s="1"/>
      <c r="DY980" s="1"/>
      <c r="DZ980" s="1"/>
      <c r="EA980" s="1"/>
      <c r="EB980" s="1"/>
      <c r="EC980" s="1"/>
      <c r="ED980" s="1"/>
      <c r="EE980" s="1"/>
      <c r="EF980" s="1"/>
      <c r="EG980" s="1"/>
      <c r="EH980" s="1"/>
      <c r="EI980" s="1"/>
      <c r="EJ980" s="1"/>
      <c r="EK980" s="1"/>
      <c r="EL980" s="1"/>
      <c r="EM980" s="1"/>
      <c r="EN980" s="1"/>
      <c r="EO980" s="1"/>
      <c r="EP980" s="1"/>
      <c r="EQ980" s="1"/>
      <c r="ER980" s="1"/>
      <c r="ES980" s="1"/>
      <c r="ET980" s="1"/>
      <c r="EU980" s="1"/>
      <c r="EV980" s="1"/>
      <c r="EW980" s="1"/>
      <c r="EX980" s="1"/>
      <c r="EY980" s="1"/>
      <c r="EZ980" s="1"/>
      <c r="FA980" s="1"/>
      <c r="FB980" s="1"/>
      <c r="FC980" s="1"/>
      <c r="FD980" s="1"/>
      <c r="FE980" s="1"/>
      <c r="FF980" s="1"/>
      <c r="FG980" s="1"/>
      <c r="FH980" s="1"/>
      <c r="FI980" s="1"/>
      <c r="FJ980" s="1"/>
      <c r="FK980" s="1"/>
      <c r="FL980" s="1"/>
      <c r="FM980" s="1"/>
      <c r="FN980" s="1"/>
      <c r="FO980" s="1"/>
      <c r="FP980" s="1"/>
      <c r="FQ980" s="1"/>
      <c r="FR980" s="1"/>
      <c r="FS980" s="1"/>
      <c r="FT980" s="1"/>
      <c r="FU980" s="1"/>
      <c r="FV980" s="1"/>
      <c r="FW980" s="1"/>
      <c r="FX980" s="1"/>
      <c r="FY980" s="1"/>
      <c r="FZ980" s="1"/>
      <c r="GA980" s="1"/>
      <c r="GB980" s="1"/>
      <c r="GC980" s="1"/>
      <c r="GD980" s="1"/>
      <c r="GE980" s="1"/>
      <c r="GF980" s="1"/>
      <c r="GG980" s="1"/>
      <c r="GH980" s="1"/>
      <c r="GI980" s="1"/>
      <c r="GJ980" s="1"/>
      <c r="GK980" s="1"/>
      <c r="GL980" s="1"/>
      <c r="GM980" s="1"/>
      <c r="GN980" s="1"/>
      <c r="GO980" s="1"/>
      <c r="GP980" s="1"/>
      <c r="GQ980" s="1"/>
      <c r="GR980" s="1"/>
      <c r="GS980" s="1"/>
      <c r="GT980" s="1"/>
      <c r="GU980" s="1"/>
      <c r="GV980" s="1"/>
      <c r="GW980" s="1"/>
      <c r="GX980" s="1"/>
      <c r="GY980" s="1"/>
      <c r="GZ980" s="1"/>
      <c r="HA980" s="1"/>
      <c r="HB980" s="1"/>
      <c r="HC980" s="1"/>
      <c r="HD980" s="1"/>
      <c r="HE980" s="1"/>
    </row>
    <row r="981" spans="1:213" s="75" customFormat="1" x14ac:dyDescent="0.25">
      <c r="A981" s="1"/>
      <c r="B981" s="76"/>
      <c r="C981" s="76"/>
      <c r="D981" s="77"/>
      <c r="F981" s="78"/>
      <c r="G981" s="79"/>
      <c r="H981" s="74"/>
      <c r="I981" s="68"/>
      <c r="J981" s="68"/>
      <c r="K981" s="68"/>
      <c r="L981" s="68"/>
      <c r="M981" s="68"/>
      <c r="N981" s="68"/>
      <c r="O981" s="68"/>
      <c r="P981" s="68"/>
      <c r="Q981" s="68"/>
      <c r="R981" s="68"/>
      <c r="S981" s="68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  <c r="BM981" s="1"/>
      <c r="BN981" s="1"/>
      <c r="BO981" s="1"/>
      <c r="BP981" s="1"/>
      <c r="BQ981" s="1"/>
      <c r="BR981" s="1"/>
      <c r="BS981" s="1"/>
      <c r="BT981" s="1"/>
      <c r="BU981" s="1"/>
      <c r="BV981" s="1"/>
      <c r="BW981" s="1"/>
      <c r="BX981" s="1"/>
      <c r="BY981" s="1"/>
      <c r="BZ981" s="1"/>
      <c r="CA981" s="1"/>
      <c r="CB981" s="1"/>
      <c r="CC981" s="1"/>
      <c r="CD981" s="1"/>
      <c r="CE981" s="1"/>
      <c r="CF981" s="1"/>
      <c r="CG981" s="1"/>
      <c r="CH981" s="1"/>
      <c r="CI981" s="1"/>
      <c r="CJ981" s="1"/>
      <c r="CK981" s="1"/>
      <c r="CL981" s="1"/>
      <c r="CM981" s="1"/>
      <c r="CN981" s="1"/>
      <c r="CO981" s="1"/>
      <c r="CP981" s="1"/>
      <c r="CQ981" s="1"/>
      <c r="CR981" s="1"/>
      <c r="CS981" s="1"/>
      <c r="CT981" s="1"/>
      <c r="CU981" s="1"/>
      <c r="CV981" s="1"/>
      <c r="CW981" s="1"/>
      <c r="CX981" s="1"/>
      <c r="CY981" s="1"/>
      <c r="CZ981" s="1"/>
      <c r="DA981" s="1"/>
      <c r="DB981" s="1"/>
      <c r="DC981" s="1"/>
      <c r="DD981" s="1"/>
      <c r="DE981" s="1"/>
      <c r="DF981" s="1"/>
      <c r="DG981" s="1"/>
      <c r="DH981" s="1"/>
      <c r="DI981" s="1"/>
      <c r="DJ981" s="1"/>
      <c r="DK981" s="1"/>
      <c r="DL981" s="1"/>
      <c r="DM981" s="1"/>
      <c r="DN981" s="1"/>
      <c r="DO981" s="1"/>
      <c r="DP981" s="1"/>
      <c r="DQ981" s="1"/>
      <c r="DR981" s="1"/>
      <c r="DS981" s="1"/>
      <c r="DT981" s="1"/>
      <c r="DU981" s="1"/>
      <c r="DV981" s="1"/>
      <c r="DW981" s="1"/>
      <c r="DX981" s="1"/>
      <c r="DY981" s="1"/>
      <c r="DZ981" s="1"/>
      <c r="EA981" s="1"/>
      <c r="EB981" s="1"/>
      <c r="EC981" s="1"/>
      <c r="ED981" s="1"/>
      <c r="EE981" s="1"/>
      <c r="EF981" s="1"/>
      <c r="EG981" s="1"/>
      <c r="EH981" s="1"/>
      <c r="EI981" s="1"/>
      <c r="EJ981" s="1"/>
      <c r="EK981" s="1"/>
      <c r="EL981" s="1"/>
      <c r="EM981" s="1"/>
      <c r="EN981" s="1"/>
      <c r="EO981" s="1"/>
      <c r="EP981" s="1"/>
      <c r="EQ981" s="1"/>
      <c r="ER981" s="1"/>
      <c r="ES981" s="1"/>
      <c r="ET981" s="1"/>
      <c r="EU981" s="1"/>
      <c r="EV981" s="1"/>
      <c r="EW981" s="1"/>
      <c r="EX981" s="1"/>
      <c r="EY981" s="1"/>
      <c r="EZ981" s="1"/>
      <c r="FA981" s="1"/>
      <c r="FB981" s="1"/>
      <c r="FC981" s="1"/>
      <c r="FD981" s="1"/>
      <c r="FE981" s="1"/>
      <c r="FF981" s="1"/>
      <c r="FG981" s="1"/>
      <c r="FH981" s="1"/>
      <c r="FI981" s="1"/>
      <c r="FJ981" s="1"/>
      <c r="FK981" s="1"/>
      <c r="FL981" s="1"/>
      <c r="FM981" s="1"/>
      <c r="FN981" s="1"/>
      <c r="FO981" s="1"/>
      <c r="FP981" s="1"/>
      <c r="FQ981" s="1"/>
      <c r="FR981" s="1"/>
      <c r="FS981" s="1"/>
      <c r="FT981" s="1"/>
      <c r="FU981" s="1"/>
      <c r="FV981" s="1"/>
      <c r="FW981" s="1"/>
      <c r="FX981" s="1"/>
      <c r="FY981" s="1"/>
      <c r="FZ981" s="1"/>
      <c r="GA981" s="1"/>
      <c r="GB981" s="1"/>
      <c r="GC981" s="1"/>
      <c r="GD981" s="1"/>
      <c r="GE981" s="1"/>
      <c r="GF981" s="1"/>
      <c r="GG981" s="1"/>
      <c r="GH981" s="1"/>
      <c r="GI981" s="1"/>
      <c r="GJ981" s="1"/>
      <c r="GK981" s="1"/>
      <c r="GL981" s="1"/>
      <c r="GM981" s="1"/>
      <c r="GN981" s="1"/>
      <c r="GO981" s="1"/>
      <c r="GP981" s="1"/>
      <c r="GQ981" s="1"/>
      <c r="GR981" s="1"/>
      <c r="GS981" s="1"/>
      <c r="GT981" s="1"/>
      <c r="GU981" s="1"/>
      <c r="GV981" s="1"/>
      <c r="GW981" s="1"/>
      <c r="GX981" s="1"/>
      <c r="GY981" s="1"/>
      <c r="GZ981" s="1"/>
      <c r="HA981" s="1"/>
      <c r="HB981" s="1"/>
      <c r="HC981" s="1"/>
      <c r="HD981" s="1"/>
      <c r="HE981" s="1"/>
    </row>
    <row r="982" spans="1:213" s="75" customFormat="1" x14ac:dyDescent="0.25">
      <c r="A982" s="1"/>
      <c r="B982" s="76"/>
      <c r="C982" s="76"/>
      <c r="D982" s="77"/>
      <c r="F982" s="78"/>
      <c r="G982" s="79"/>
      <c r="H982" s="74"/>
      <c r="I982" s="68"/>
      <c r="J982" s="68"/>
      <c r="K982" s="68"/>
      <c r="L982" s="68"/>
      <c r="M982" s="68"/>
      <c r="N982" s="68"/>
      <c r="O982" s="68"/>
      <c r="P982" s="68"/>
      <c r="Q982" s="68"/>
      <c r="R982" s="68"/>
      <c r="S982" s="68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  <c r="BM982" s="1"/>
      <c r="BN982" s="1"/>
      <c r="BO982" s="1"/>
      <c r="BP982" s="1"/>
      <c r="BQ982" s="1"/>
      <c r="BR982" s="1"/>
      <c r="BS982" s="1"/>
      <c r="BT982" s="1"/>
      <c r="BU982" s="1"/>
      <c r="BV982" s="1"/>
      <c r="BW982" s="1"/>
      <c r="BX982" s="1"/>
      <c r="BY982" s="1"/>
      <c r="BZ982" s="1"/>
      <c r="CA982" s="1"/>
      <c r="CB982" s="1"/>
      <c r="CC982" s="1"/>
      <c r="CD982" s="1"/>
      <c r="CE982" s="1"/>
      <c r="CF982" s="1"/>
      <c r="CG982" s="1"/>
      <c r="CH982" s="1"/>
      <c r="CI982" s="1"/>
      <c r="CJ982" s="1"/>
      <c r="CK982" s="1"/>
      <c r="CL982" s="1"/>
      <c r="CM982" s="1"/>
      <c r="CN982" s="1"/>
      <c r="CO982" s="1"/>
      <c r="CP982" s="1"/>
      <c r="CQ982" s="1"/>
      <c r="CR982" s="1"/>
      <c r="CS982" s="1"/>
      <c r="CT982" s="1"/>
      <c r="CU982" s="1"/>
      <c r="CV982" s="1"/>
      <c r="CW982" s="1"/>
      <c r="CX982" s="1"/>
      <c r="CY982" s="1"/>
      <c r="CZ982" s="1"/>
      <c r="DA982" s="1"/>
      <c r="DB982" s="1"/>
      <c r="DC982" s="1"/>
      <c r="DD982" s="1"/>
      <c r="DE982" s="1"/>
      <c r="DF982" s="1"/>
      <c r="DG982" s="1"/>
      <c r="DH982" s="1"/>
      <c r="DI982" s="1"/>
      <c r="DJ982" s="1"/>
      <c r="DK982" s="1"/>
      <c r="DL982" s="1"/>
      <c r="DM982" s="1"/>
      <c r="DN982" s="1"/>
      <c r="DO982" s="1"/>
      <c r="DP982" s="1"/>
      <c r="DQ982" s="1"/>
      <c r="DR982" s="1"/>
      <c r="DS982" s="1"/>
      <c r="DT982" s="1"/>
      <c r="DU982" s="1"/>
      <c r="DV982" s="1"/>
      <c r="DW982" s="1"/>
      <c r="DX982" s="1"/>
      <c r="DY982" s="1"/>
      <c r="DZ982" s="1"/>
      <c r="EA982" s="1"/>
      <c r="EB982" s="1"/>
      <c r="EC982" s="1"/>
      <c r="ED982" s="1"/>
      <c r="EE982" s="1"/>
      <c r="EF982" s="1"/>
      <c r="EG982" s="1"/>
      <c r="EH982" s="1"/>
      <c r="EI982" s="1"/>
      <c r="EJ982" s="1"/>
      <c r="EK982" s="1"/>
      <c r="EL982" s="1"/>
      <c r="EM982" s="1"/>
      <c r="EN982" s="1"/>
      <c r="EO982" s="1"/>
      <c r="EP982" s="1"/>
      <c r="EQ982" s="1"/>
      <c r="ER982" s="1"/>
      <c r="ES982" s="1"/>
      <c r="ET982" s="1"/>
      <c r="EU982" s="1"/>
      <c r="EV982" s="1"/>
      <c r="EW982" s="1"/>
      <c r="EX982" s="1"/>
      <c r="EY982" s="1"/>
      <c r="EZ982" s="1"/>
      <c r="FA982" s="1"/>
      <c r="FB982" s="1"/>
      <c r="FC982" s="1"/>
      <c r="FD982" s="1"/>
      <c r="FE982" s="1"/>
      <c r="FF982" s="1"/>
      <c r="FG982" s="1"/>
      <c r="FH982" s="1"/>
      <c r="FI982" s="1"/>
      <c r="FJ982" s="1"/>
      <c r="FK982" s="1"/>
      <c r="FL982" s="1"/>
      <c r="FM982" s="1"/>
      <c r="FN982" s="1"/>
      <c r="FO982" s="1"/>
      <c r="FP982" s="1"/>
      <c r="FQ982" s="1"/>
      <c r="FR982" s="1"/>
      <c r="FS982" s="1"/>
      <c r="FT982" s="1"/>
      <c r="FU982" s="1"/>
      <c r="FV982" s="1"/>
      <c r="FW982" s="1"/>
      <c r="FX982" s="1"/>
      <c r="FY982" s="1"/>
      <c r="FZ982" s="1"/>
      <c r="GA982" s="1"/>
      <c r="GB982" s="1"/>
      <c r="GC982" s="1"/>
      <c r="GD982" s="1"/>
      <c r="GE982" s="1"/>
      <c r="GF982" s="1"/>
      <c r="GG982" s="1"/>
      <c r="GH982" s="1"/>
      <c r="GI982" s="1"/>
      <c r="GJ982" s="1"/>
      <c r="GK982" s="1"/>
      <c r="GL982" s="1"/>
      <c r="GM982" s="1"/>
      <c r="GN982" s="1"/>
      <c r="GO982" s="1"/>
      <c r="GP982" s="1"/>
      <c r="GQ982" s="1"/>
      <c r="GR982" s="1"/>
      <c r="GS982" s="1"/>
      <c r="GT982" s="1"/>
      <c r="GU982" s="1"/>
      <c r="GV982" s="1"/>
      <c r="GW982" s="1"/>
      <c r="GX982" s="1"/>
      <c r="GY982" s="1"/>
      <c r="GZ982" s="1"/>
      <c r="HA982" s="1"/>
      <c r="HB982" s="1"/>
      <c r="HC982" s="1"/>
      <c r="HD982" s="1"/>
      <c r="HE982" s="1"/>
    </row>
    <row r="983" spans="1:213" s="75" customFormat="1" x14ac:dyDescent="0.25">
      <c r="A983" s="1"/>
      <c r="B983" s="76"/>
      <c r="C983" s="76"/>
      <c r="D983" s="77"/>
      <c r="F983" s="78"/>
      <c r="G983" s="79"/>
      <c r="H983" s="74"/>
      <c r="I983" s="68"/>
      <c r="J983" s="68"/>
      <c r="K983" s="68"/>
      <c r="L983" s="68"/>
      <c r="M983" s="68"/>
      <c r="N983" s="68"/>
      <c r="O983" s="68"/>
      <c r="P983" s="68"/>
      <c r="Q983" s="68"/>
      <c r="R983" s="68"/>
      <c r="S983" s="68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  <c r="BM983" s="1"/>
      <c r="BN983" s="1"/>
      <c r="BO983" s="1"/>
      <c r="BP983" s="1"/>
      <c r="BQ983" s="1"/>
      <c r="BR983" s="1"/>
      <c r="BS983" s="1"/>
      <c r="BT983" s="1"/>
      <c r="BU983" s="1"/>
      <c r="BV983" s="1"/>
      <c r="BW983" s="1"/>
      <c r="BX983" s="1"/>
      <c r="BY983" s="1"/>
      <c r="BZ983" s="1"/>
      <c r="CA983" s="1"/>
      <c r="CB983" s="1"/>
      <c r="CC983" s="1"/>
      <c r="CD983" s="1"/>
      <c r="CE983" s="1"/>
      <c r="CF983" s="1"/>
      <c r="CG983" s="1"/>
      <c r="CH983" s="1"/>
      <c r="CI983" s="1"/>
      <c r="CJ983" s="1"/>
      <c r="CK983" s="1"/>
      <c r="CL983" s="1"/>
      <c r="CM983" s="1"/>
      <c r="CN983" s="1"/>
      <c r="CO983" s="1"/>
      <c r="CP983" s="1"/>
      <c r="CQ983" s="1"/>
      <c r="CR983" s="1"/>
      <c r="CS983" s="1"/>
      <c r="CT983" s="1"/>
      <c r="CU983" s="1"/>
      <c r="CV983" s="1"/>
      <c r="CW983" s="1"/>
      <c r="CX983" s="1"/>
      <c r="CY983" s="1"/>
      <c r="CZ983" s="1"/>
      <c r="DA983" s="1"/>
      <c r="DB983" s="1"/>
      <c r="DC983" s="1"/>
      <c r="DD983" s="1"/>
      <c r="DE983" s="1"/>
      <c r="DF983" s="1"/>
      <c r="DG983" s="1"/>
      <c r="DH983" s="1"/>
      <c r="DI983" s="1"/>
      <c r="DJ983" s="1"/>
      <c r="DK983" s="1"/>
      <c r="DL983" s="1"/>
      <c r="DM983" s="1"/>
      <c r="DN983" s="1"/>
      <c r="DO983" s="1"/>
      <c r="DP983" s="1"/>
      <c r="DQ983" s="1"/>
      <c r="DR983" s="1"/>
      <c r="DS983" s="1"/>
      <c r="DT983" s="1"/>
      <c r="DU983" s="1"/>
      <c r="DV983" s="1"/>
      <c r="DW983" s="1"/>
      <c r="DX983" s="1"/>
      <c r="DY983" s="1"/>
      <c r="DZ983" s="1"/>
      <c r="EA983" s="1"/>
      <c r="EB983" s="1"/>
      <c r="EC983" s="1"/>
      <c r="ED983" s="1"/>
      <c r="EE983" s="1"/>
      <c r="EF983" s="1"/>
      <c r="EG983" s="1"/>
      <c r="EH983" s="1"/>
      <c r="EI983" s="1"/>
      <c r="EJ983" s="1"/>
      <c r="EK983" s="1"/>
      <c r="EL983" s="1"/>
      <c r="EM983" s="1"/>
      <c r="EN983" s="1"/>
      <c r="EO983" s="1"/>
      <c r="EP983" s="1"/>
      <c r="EQ983" s="1"/>
      <c r="ER983" s="1"/>
      <c r="ES983" s="1"/>
      <c r="ET983" s="1"/>
      <c r="EU983" s="1"/>
      <c r="EV983" s="1"/>
      <c r="EW983" s="1"/>
      <c r="EX983" s="1"/>
      <c r="EY983" s="1"/>
      <c r="EZ983" s="1"/>
      <c r="FA983" s="1"/>
      <c r="FB983" s="1"/>
      <c r="FC983" s="1"/>
      <c r="FD983" s="1"/>
      <c r="FE983" s="1"/>
      <c r="FF983" s="1"/>
      <c r="FG983" s="1"/>
      <c r="FH983" s="1"/>
      <c r="FI983" s="1"/>
      <c r="FJ983" s="1"/>
      <c r="FK983" s="1"/>
      <c r="FL983" s="1"/>
      <c r="FM983" s="1"/>
      <c r="FN983" s="1"/>
      <c r="FO983" s="1"/>
      <c r="FP983" s="1"/>
      <c r="FQ983" s="1"/>
      <c r="FR983" s="1"/>
      <c r="FS983" s="1"/>
      <c r="FT983" s="1"/>
      <c r="FU983" s="1"/>
      <c r="FV983" s="1"/>
      <c r="FW983" s="1"/>
      <c r="FX983" s="1"/>
      <c r="FY983" s="1"/>
      <c r="FZ983" s="1"/>
      <c r="GA983" s="1"/>
      <c r="GB983" s="1"/>
      <c r="GC983" s="1"/>
      <c r="GD983" s="1"/>
      <c r="GE983" s="1"/>
      <c r="GF983" s="1"/>
      <c r="GG983" s="1"/>
      <c r="GH983" s="1"/>
      <c r="GI983" s="1"/>
      <c r="GJ983" s="1"/>
      <c r="GK983" s="1"/>
      <c r="GL983" s="1"/>
      <c r="GM983" s="1"/>
      <c r="GN983" s="1"/>
      <c r="GO983" s="1"/>
      <c r="GP983" s="1"/>
      <c r="GQ983" s="1"/>
      <c r="GR983" s="1"/>
      <c r="GS983" s="1"/>
      <c r="GT983" s="1"/>
      <c r="GU983" s="1"/>
      <c r="GV983" s="1"/>
      <c r="GW983" s="1"/>
      <c r="GX983" s="1"/>
      <c r="GY983" s="1"/>
      <c r="GZ983" s="1"/>
      <c r="HA983" s="1"/>
      <c r="HB983" s="1"/>
      <c r="HC983" s="1"/>
      <c r="HD983" s="1"/>
      <c r="HE983" s="1"/>
    </row>
    <row r="984" spans="1:213" s="75" customFormat="1" x14ac:dyDescent="0.25">
      <c r="A984" s="1"/>
      <c r="B984" s="76"/>
      <c r="C984" s="76"/>
      <c r="D984" s="77"/>
      <c r="F984" s="78"/>
      <c r="G984" s="79"/>
      <c r="H984" s="74"/>
      <c r="I984" s="68"/>
      <c r="J984" s="68"/>
      <c r="K984" s="68"/>
      <c r="L984" s="68"/>
      <c r="M984" s="68"/>
      <c r="N984" s="68"/>
      <c r="O984" s="68"/>
      <c r="P984" s="68"/>
      <c r="Q984" s="68"/>
      <c r="R984" s="68"/>
      <c r="S984" s="68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  <c r="BM984" s="1"/>
      <c r="BN984" s="1"/>
      <c r="BO984" s="1"/>
      <c r="BP984" s="1"/>
      <c r="BQ984" s="1"/>
      <c r="BR984" s="1"/>
      <c r="BS984" s="1"/>
      <c r="BT984" s="1"/>
      <c r="BU984" s="1"/>
      <c r="BV984" s="1"/>
      <c r="BW984" s="1"/>
      <c r="BX984" s="1"/>
      <c r="BY984" s="1"/>
      <c r="BZ984" s="1"/>
      <c r="CA984" s="1"/>
      <c r="CB984" s="1"/>
      <c r="CC984" s="1"/>
      <c r="CD984" s="1"/>
      <c r="CE984" s="1"/>
      <c r="CF984" s="1"/>
      <c r="CG984" s="1"/>
      <c r="CH984" s="1"/>
      <c r="CI984" s="1"/>
      <c r="CJ984" s="1"/>
      <c r="CK984" s="1"/>
      <c r="CL984" s="1"/>
      <c r="CM984" s="1"/>
      <c r="CN984" s="1"/>
      <c r="CO984" s="1"/>
      <c r="CP984" s="1"/>
      <c r="CQ984" s="1"/>
      <c r="CR984" s="1"/>
      <c r="CS984" s="1"/>
      <c r="CT984" s="1"/>
      <c r="CU984" s="1"/>
      <c r="CV984" s="1"/>
      <c r="CW984" s="1"/>
      <c r="CX984" s="1"/>
      <c r="CY984" s="1"/>
      <c r="CZ984" s="1"/>
      <c r="DA984" s="1"/>
      <c r="DB984" s="1"/>
      <c r="DC984" s="1"/>
      <c r="DD984" s="1"/>
      <c r="DE984" s="1"/>
      <c r="DF984" s="1"/>
      <c r="DG984" s="1"/>
      <c r="DH984" s="1"/>
      <c r="DI984" s="1"/>
      <c r="DJ984" s="1"/>
      <c r="DK984" s="1"/>
      <c r="DL984" s="1"/>
      <c r="DM984" s="1"/>
      <c r="DN984" s="1"/>
      <c r="DO984" s="1"/>
      <c r="DP984" s="1"/>
      <c r="DQ984" s="1"/>
      <c r="DR984" s="1"/>
      <c r="DS984" s="1"/>
      <c r="DT984" s="1"/>
      <c r="DU984" s="1"/>
      <c r="DV984" s="1"/>
      <c r="DW984" s="1"/>
      <c r="DX984" s="1"/>
      <c r="DY984" s="1"/>
      <c r="DZ984" s="1"/>
      <c r="EA984" s="1"/>
      <c r="EB984" s="1"/>
      <c r="EC984" s="1"/>
      <c r="ED984" s="1"/>
      <c r="EE984" s="1"/>
      <c r="EF984" s="1"/>
      <c r="EG984" s="1"/>
      <c r="EH984" s="1"/>
      <c r="EI984" s="1"/>
      <c r="EJ984" s="1"/>
      <c r="EK984" s="1"/>
      <c r="EL984" s="1"/>
      <c r="EM984" s="1"/>
      <c r="EN984" s="1"/>
      <c r="EO984" s="1"/>
      <c r="EP984" s="1"/>
      <c r="EQ984" s="1"/>
      <c r="ER984" s="1"/>
      <c r="ES984" s="1"/>
      <c r="ET984" s="1"/>
      <c r="EU984" s="1"/>
      <c r="EV984" s="1"/>
      <c r="EW984" s="1"/>
      <c r="EX984" s="1"/>
      <c r="EY984" s="1"/>
      <c r="EZ984" s="1"/>
      <c r="FA984" s="1"/>
      <c r="FB984" s="1"/>
      <c r="FC984" s="1"/>
      <c r="FD984" s="1"/>
      <c r="FE984" s="1"/>
      <c r="FF984" s="1"/>
      <c r="FG984" s="1"/>
      <c r="FH984" s="1"/>
      <c r="FI984" s="1"/>
      <c r="FJ984" s="1"/>
      <c r="FK984" s="1"/>
      <c r="FL984" s="1"/>
      <c r="FM984" s="1"/>
      <c r="FN984" s="1"/>
      <c r="FO984" s="1"/>
      <c r="FP984" s="1"/>
      <c r="FQ984" s="1"/>
      <c r="FR984" s="1"/>
      <c r="FS984" s="1"/>
      <c r="FT984" s="1"/>
      <c r="FU984" s="1"/>
      <c r="FV984" s="1"/>
      <c r="FW984" s="1"/>
      <c r="FX984" s="1"/>
      <c r="FY984" s="1"/>
      <c r="FZ984" s="1"/>
      <c r="GA984" s="1"/>
      <c r="GB984" s="1"/>
      <c r="GC984" s="1"/>
      <c r="GD984" s="1"/>
      <c r="GE984" s="1"/>
      <c r="GF984" s="1"/>
      <c r="GG984" s="1"/>
      <c r="GH984" s="1"/>
      <c r="GI984" s="1"/>
      <c r="GJ984" s="1"/>
      <c r="GK984" s="1"/>
      <c r="GL984" s="1"/>
      <c r="GM984" s="1"/>
      <c r="GN984" s="1"/>
      <c r="GO984" s="1"/>
      <c r="GP984" s="1"/>
      <c r="GQ984" s="1"/>
      <c r="GR984" s="1"/>
      <c r="GS984" s="1"/>
      <c r="GT984" s="1"/>
      <c r="GU984" s="1"/>
      <c r="GV984" s="1"/>
      <c r="GW984" s="1"/>
      <c r="GX984" s="1"/>
      <c r="GY984" s="1"/>
      <c r="GZ984" s="1"/>
      <c r="HA984" s="1"/>
      <c r="HB984" s="1"/>
      <c r="HC984" s="1"/>
      <c r="HD984" s="1"/>
      <c r="HE984" s="1"/>
    </row>
    <row r="985" spans="1:213" s="75" customFormat="1" x14ac:dyDescent="0.25">
      <c r="A985" s="1"/>
      <c r="B985" s="76"/>
      <c r="C985" s="76"/>
      <c r="D985" s="77"/>
      <c r="F985" s="78"/>
      <c r="G985" s="79"/>
      <c r="H985" s="74"/>
      <c r="I985" s="68"/>
      <c r="J985" s="68"/>
      <c r="K985" s="68"/>
      <c r="L985" s="68"/>
      <c r="M985" s="68"/>
      <c r="N985" s="68"/>
      <c r="O985" s="68"/>
      <c r="P985" s="68"/>
      <c r="Q985" s="68"/>
      <c r="R985" s="68"/>
      <c r="S985" s="68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  <c r="BG985" s="1"/>
      <c r="BH985" s="1"/>
      <c r="BI985" s="1"/>
      <c r="BJ985" s="1"/>
      <c r="BK985" s="1"/>
      <c r="BL985" s="1"/>
      <c r="BM985" s="1"/>
      <c r="BN985" s="1"/>
      <c r="BO985" s="1"/>
      <c r="BP985" s="1"/>
      <c r="BQ985" s="1"/>
      <c r="BR985" s="1"/>
      <c r="BS985" s="1"/>
      <c r="BT985" s="1"/>
      <c r="BU985" s="1"/>
      <c r="BV985" s="1"/>
      <c r="BW985" s="1"/>
      <c r="BX985" s="1"/>
      <c r="BY985" s="1"/>
      <c r="BZ985" s="1"/>
      <c r="CA985" s="1"/>
      <c r="CB985" s="1"/>
      <c r="CC985" s="1"/>
      <c r="CD985" s="1"/>
      <c r="CE985" s="1"/>
      <c r="CF985" s="1"/>
      <c r="CG985" s="1"/>
      <c r="CH985" s="1"/>
      <c r="CI985" s="1"/>
      <c r="CJ985" s="1"/>
      <c r="CK985" s="1"/>
      <c r="CL985" s="1"/>
      <c r="CM985" s="1"/>
      <c r="CN985" s="1"/>
      <c r="CO985" s="1"/>
      <c r="CP985" s="1"/>
      <c r="CQ985" s="1"/>
      <c r="CR985" s="1"/>
      <c r="CS985" s="1"/>
      <c r="CT985" s="1"/>
      <c r="CU985" s="1"/>
      <c r="CV985" s="1"/>
      <c r="CW985" s="1"/>
      <c r="CX985" s="1"/>
      <c r="CY985" s="1"/>
      <c r="CZ985" s="1"/>
      <c r="DA985" s="1"/>
      <c r="DB985" s="1"/>
      <c r="DC985" s="1"/>
      <c r="DD985" s="1"/>
      <c r="DE985" s="1"/>
      <c r="DF985" s="1"/>
      <c r="DG985" s="1"/>
      <c r="DH985" s="1"/>
      <c r="DI985" s="1"/>
      <c r="DJ985" s="1"/>
      <c r="DK985" s="1"/>
      <c r="DL985" s="1"/>
      <c r="DM985" s="1"/>
      <c r="DN985" s="1"/>
      <c r="DO985" s="1"/>
      <c r="DP985" s="1"/>
      <c r="DQ985" s="1"/>
      <c r="DR985" s="1"/>
      <c r="DS985" s="1"/>
      <c r="DT985" s="1"/>
      <c r="DU985" s="1"/>
      <c r="DV985" s="1"/>
      <c r="DW985" s="1"/>
      <c r="DX985" s="1"/>
      <c r="DY985" s="1"/>
      <c r="DZ985" s="1"/>
      <c r="EA985" s="1"/>
      <c r="EB985" s="1"/>
      <c r="EC985" s="1"/>
      <c r="ED985" s="1"/>
      <c r="EE985" s="1"/>
      <c r="EF985" s="1"/>
      <c r="EG985" s="1"/>
      <c r="EH985" s="1"/>
      <c r="EI985" s="1"/>
      <c r="EJ985" s="1"/>
      <c r="EK985" s="1"/>
      <c r="EL985" s="1"/>
      <c r="EM985" s="1"/>
      <c r="EN985" s="1"/>
      <c r="EO985" s="1"/>
      <c r="EP985" s="1"/>
      <c r="EQ985" s="1"/>
      <c r="ER985" s="1"/>
      <c r="ES985" s="1"/>
      <c r="ET985" s="1"/>
      <c r="EU985" s="1"/>
      <c r="EV985" s="1"/>
      <c r="EW985" s="1"/>
      <c r="EX985" s="1"/>
      <c r="EY985" s="1"/>
      <c r="EZ985" s="1"/>
      <c r="FA985" s="1"/>
      <c r="FB985" s="1"/>
      <c r="FC985" s="1"/>
      <c r="FD985" s="1"/>
      <c r="FE985" s="1"/>
      <c r="FF985" s="1"/>
      <c r="FG985" s="1"/>
      <c r="FH985" s="1"/>
      <c r="FI985" s="1"/>
      <c r="FJ985" s="1"/>
      <c r="FK985" s="1"/>
      <c r="FL985" s="1"/>
      <c r="FM985" s="1"/>
      <c r="FN985" s="1"/>
      <c r="FO985" s="1"/>
      <c r="FP985" s="1"/>
      <c r="FQ985" s="1"/>
      <c r="FR985" s="1"/>
      <c r="FS985" s="1"/>
      <c r="FT985" s="1"/>
      <c r="FU985" s="1"/>
      <c r="FV985" s="1"/>
      <c r="FW985" s="1"/>
      <c r="FX985" s="1"/>
      <c r="FY985" s="1"/>
      <c r="FZ985" s="1"/>
      <c r="GA985" s="1"/>
      <c r="GB985" s="1"/>
      <c r="GC985" s="1"/>
      <c r="GD985" s="1"/>
      <c r="GE985" s="1"/>
      <c r="GF985" s="1"/>
      <c r="GG985" s="1"/>
      <c r="GH985" s="1"/>
      <c r="GI985" s="1"/>
      <c r="GJ985" s="1"/>
      <c r="GK985" s="1"/>
      <c r="GL985" s="1"/>
      <c r="GM985" s="1"/>
      <c r="GN985" s="1"/>
      <c r="GO985" s="1"/>
      <c r="GP985" s="1"/>
      <c r="GQ985" s="1"/>
      <c r="GR985" s="1"/>
      <c r="GS985" s="1"/>
      <c r="GT985" s="1"/>
      <c r="GU985" s="1"/>
      <c r="GV985" s="1"/>
      <c r="GW985" s="1"/>
      <c r="GX985" s="1"/>
      <c r="GY985" s="1"/>
      <c r="GZ985" s="1"/>
      <c r="HA985" s="1"/>
      <c r="HB985" s="1"/>
      <c r="HC985" s="1"/>
      <c r="HD985" s="1"/>
      <c r="HE985" s="1"/>
    </row>
    <row r="986" spans="1:213" s="75" customFormat="1" x14ac:dyDescent="0.25">
      <c r="A986" s="1"/>
      <c r="B986" s="76"/>
      <c r="C986" s="76"/>
      <c r="D986" s="77"/>
      <c r="F986" s="78"/>
      <c r="G986" s="79"/>
      <c r="H986" s="74"/>
      <c r="I986" s="68"/>
      <c r="J986" s="68"/>
      <c r="K986" s="68"/>
      <c r="L986" s="68"/>
      <c r="M986" s="68"/>
      <c r="N986" s="68"/>
      <c r="O986" s="68"/>
      <c r="P986" s="68"/>
      <c r="Q986" s="68"/>
      <c r="R986" s="68"/>
      <c r="S986" s="68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  <c r="BG986" s="1"/>
      <c r="BH986" s="1"/>
      <c r="BI986" s="1"/>
      <c r="BJ986" s="1"/>
      <c r="BK986" s="1"/>
      <c r="BL986" s="1"/>
      <c r="BM986" s="1"/>
      <c r="BN986" s="1"/>
      <c r="BO986" s="1"/>
      <c r="BP986" s="1"/>
      <c r="BQ986" s="1"/>
      <c r="BR986" s="1"/>
      <c r="BS986" s="1"/>
      <c r="BT986" s="1"/>
      <c r="BU986" s="1"/>
      <c r="BV986" s="1"/>
      <c r="BW986" s="1"/>
      <c r="BX986" s="1"/>
      <c r="BY986" s="1"/>
      <c r="BZ986" s="1"/>
      <c r="CA986" s="1"/>
      <c r="CB986" s="1"/>
      <c r="CC986" s="1"/>
      <c r="CD986" s="1"/>
      <c r="CE986" s="1"/>
      <c r="CF986" s="1"/>
      <c r="CG986" s="1"/>
      <c r="CH986" s="1"/>
      <c r="CI986" s="1"/>
      <c r="CJ986" s="1"/>
      <c r="CK986" s="1"/>
      <c r="CL986" s="1"/>
      <c r="CM986" s="1"/>
      <c r="CN986" s="1"/>
      <c r="CO986" s="1"/>
      <c r="CP986" s="1"/>
      <c r="CQ986" s="1"/>
      <c r="CR986" s="1"/>
      <c r="CS986" s="1"/>
      <c r="CT986" s="1"/>
      <c r="CU986" s="1"/>
      <c r="CV986" s="1"/>
      <c r="CW986" s="1"/>
      <c r="CX986" s="1"/>
      <c r="CY986" s="1"/>
      <c r="CZ986" s="1"/>
      <c r="DA986" s="1"/>
      <c r="DB986" s="1"/>
      <c r="DC986" s="1"/>
      <c r="DD986" s="1"/>
      <c r="DE986" s="1"/>
      <c r="DF986" s="1"/>
      <c r="DG986" s="1"/>
      <c r="DH986" s="1"/>
      <c r="DI986" s="1"/>
      <c r="DJ986" s="1"/>
      <c r="DK986" s="1"/>
      <c r="DL986" s="1"/>
      <c r="DM986" s="1"/>
      <c r="DN986" s="1"/>
      <c r="DO986" s="1"/>
      <c r="DP986" s="1"/>
      <c r="DQ986" s="1"/>
      <c r="DR986" s="1"/>
      <c r="DS986" s="1"/>
      <c r="DT986" s="1"/>
      <c r="DU986" s="1"/>
      <c r="DV986" s="1"/>
      <c r="DW986" s="1"/>
      <c r="DX986" s="1"/>
      <c r="DY986" s="1"/>
      <c r="DZ986" s="1"/>
      <c r="EA986" s="1"/>
      <c r="EB986" s="1"/>
      <c r="EC986" s="1"/>
      <c r="ED986" s="1"/>
      <c r="EE986" s="1"/>
      <c r="EF986" s="1"/>
      <c r="EG986" s="1"/>
      <c r="EH986" s="1"/>
      <c r="EI986" s="1"/>
      <c r="EJ986" s="1"/>
      <c r="EK986" s="1"/>
      <c r="EL986" s="1"/>
      <c r="EM986" s="1"/>
      <c r="EN986" s="1"/>
      <c r="EO986" s="1"/>
      <c r="EP986" s="1"/>
      <c r="EQ986" s="1"/>
      <c r="ER986" s="1"/>
      <c r="ES986" s="1"/>
      <c r="ET986" s="1"/>
      <c r="EU986" s="1"/>
      <c r="EV986" s="1"/>
      <c r="EW986" s="1"/>
      <c r="EX986" s="1"/>
      <c r="EY986" s="1"/>
      <c r="EZ986" s="1"/>
      <c r="FA986" s="1"/>
      <c r="FB986" s="1"/>
      <c r="FC986" s="1"/>
      <c r="FD986" s="1"/>
      <c r="FE986" s="1"/>
      <c r="FF986" s="1"/>
      <c r="FG986" s="1"/>
      <c r="FH986" s="1"/>
      <c r="FI986" s="1"/>
      <c r="FJ986" s="1"/>
      <c r="FK986" s="1"/>
      <c r="FL986" s="1"/>
      <c r="FM986" s="1"/>
      <c r="FN986" s="1"/>
      <c r="FO986" s="1"/>
      <c r="FP986" s="1"/>
      <c r="FQ986" s="1"/>
      <c r="FR986" s="1"/>
      <c r="FS986" s="1"/>
      <c r="FT986" s="1"/>
      <c r="FU986" s="1"/>
      <c r="FV986" s="1"/>
      <c r="FW986" s="1"/>
      <c r="FX986" s="1"/>
      <c r="FY986" s="1"/>
      <c r="FZ986" s="1"/>
      <c r="GA986" s="1"/>
      <c r="GB986" s="1"/>
      <c r="GC986" s="1"/>
      <c r="GD986" s="1"/>
      <c r="GE986" s="1"/>
      <c r="GF986" s="1"/>
      <c r="GG986" s="1"/>
      <c r="GH986" s="1"/>
      <c r="GI986" s="1"/>
      <c r="GJ986" s="1"/>
      <c r="GK986" s="1"/>
      <c r="GL986" s="1"/>
      <c r="GM986" s="1"/>
      <c r="GN986" s="1"/>
      <c r="GO986" s="1"/>
      <c r="GP986" s="1"/>
      <c r="GQ986" s="1"/>
      <c r="GR986" s="1"/>
      <c r="GS986" s="1"/>
      <c r="GT986" s="1"/>
      <c r="GU986" s="1"/>
      <c r="GV986" s="1"/>
      <c r="GW986" s="1"/>
      <c r="GX986" s="1"/>
      <c r="GY986" s="1"/>
      <c r="GZ986" s="1"/>
      <c r="HA986" s="1"/>
      <c r="HB986" s="1"/>
      <c r="HC986" s="1"/>
      <c r="HD986" s="1"/>
      <c r="HE986" s="1"/>
    </row>
    <row r="987" spans="1:213" x14ac:dyDescent="0.25">
      <c r="D987" s="77"/>
    </row>
  </sheetData>
  <mergeCells count="11">
    <mergeCell ref="F106:G106"/>
    <mergeCell ref="B1:H1"/>
    <mergeCell ref="B2:H2"/>
    <mergeCell ref="B3:H3"/>
    <mergeCell ref="B4:H4"/>
    <mergeCell ref="B102:E102"/>
    <mergeCell ref="F107:G107"/>
    <mergeCell ref="B116:H116"/>
    <mergeCell ref="B117:H117"/>
    <mergeCell ref="B118:H118"/>
    <mergeCell ref="F164:G164"/>
  </mergeCells>
  <pageMargins left="0.70866141732283472" right="0" top="0.15748031496062992" bottom="0" header="0.11811023622047245" footer="0"/>
  <pageSetup paperSize="7" scale="45" orientation="landscape" r:id="rId1"/>
  <rowBreaks count="2" manualBreakCount="2">
    <brk id="49" max="7" man="1"/>
    <brk id="107" max="7" man="1"/>
  </rowBreak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Libro Banco Cuentas</vt:lpstr>
      <vt:lpstr>'Libro Banco Cuentas'!Print_Area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2025-05-02T13:52:38Z</cp:lastPrinted>
  <dcterms:created xsi:type="dcterms:W3CDTF">2025-05-02T13:43:03Z</dcterms:created>
  <dcterms:modified xsi:type="dcterms:W3CDTF">2025-05-02T13:55:42Z</dcterms:modified>
</cp:coreProperties>
</file>